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Z:\EOVZ\0600 - A.G.MATOŠA 24-26, POŽEGA\NABAVA - EOZ I SNG\"/>
    </mc:Choice>
  </mc:AlternateContent>
  <bookViews>
    <workbookView xWindow="0" yWindow="0" windowWidth="28800" windowHeight="12435"/>
  </bookViews>
  <sheets>
    <sheet name="Troškovnik" sheetId="1" r:id="rId1"/>
  </sheets>
  <definedNames>
    <definedName name="_xlnm.Print_Titles" localSheetId="0">Troškovnik!$4:$5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6" i="1" l="1"/>
  <c r="J119" i="1"/>
  <c r="J114" i="1"/>
  <c r="J113" i="1"/>
  <c r="J106" i="1"/>
  <c r="J105" i="1"/>
  <c r="J104" i="1"/>
  <c r="J103" i="1"/>
  <c r="J102" i="1"/>
  <c r="J101" i="1"/>
  <c r="J95" i="1"/>
  <c r="J94" i="1"/>
  <c r="J93" i="1"/>
  <c r="J81" i="1"/>
  <c r="J80" i="1"/>
  <c r="J75" i="1"/>
  <c r="J74" i="1"/>
  <c r="J73" i="1"/>
  <c r="J67" i="1"/>
  <c r="J60" i="1"/>
  <c r="J58" i="1"/>
  <c r="J56" i="1"/>
  <c r="J54" i="1"/>
  <c r="J52" i="1"/>
  <c r="J50" i="1"/>
  <c r="J45" i="1"/>
  <c r="J44" i="1"/>
  <c r="J42" i="1"/>
  <c r="J41" i="1"/>
  <c r="J36" i="1"/>
  <c r="J35" i="1"/>
  <c r="J34" i="1"/>
  <c r="J33" i="1"/>
  <c r="J32" i="1"/>
  <c r="J31" i="1"/>
  <c r="J29" i="1"/>
  <c r="J28" i="1"/>
  <c r="J27" i="1"/>
  <c r="J25" i="1"/>
  <c r="J24" i="1"/>
  <c r="J23" i="1"/>
  <c r="J22" i="1"/>
  <c r="J16" i="1"/>
  <c r="J15" i="1"/>
  <c r="J14" i="1"/>
  <c r="J13" i="1"/>
  <c r="J12" i="1"/>
  <c r="J11" i="1"/>
  <c r="J10" i="1"/>
  <c r="J9" i="1"/>
  <c r="J8" i="1"/>
  <c r="D17" i="1" l="1"/>
  <c r="J115" i="1" l="1"/>
  <c r="G136" i="1" s="1"/>
  <c r="G134" i="1" l="1"/>
  <c r="J107" i="1"/>
  <c r="G135" i="1" s="1"/>
  <c r="J120" i="1" l="1"/>
  <c r="G137" i="1" s="1"/>
  <c r="J76" i="1" l="1"/>
  <c r="G132" i="1" s="1"/>
  <c r="J68" i="1"/>
  <c r="G131" i="1" s="1"/>
  <c r="J82" i="1" l="1"/>
  <c r="G133" i="1" s="1"/>
  <c r="J61" i="1"/>
  <c r="G130" i="1" s="1"/>
  <c r="J46" i="1" l="1"/>
  <c r="G129" i="1" s="1"/>
  <c r="J37" i="1"/>
  <c r="G128" i="1" s="1"/>
  <c r="J17" i="1"/>
  <c r="G127" i="1" s="1"/>
  <c r="G139" i="1" l="1"/>
  <c r="G140" i="1" s="1"/>
  <c r="G141" i="1" s="1"/>
</calcChain>
</file>

<file path=xl/sharedStrings.xml><?xml version="1.0" encoding="utf-8"?>
<sst xmlns="http://schemas.openxmlformats.org/spreadsheetml/2006/main" count="206" uniqueCount="138">
  <si>
    <t>Redni broj</t>
  </si>
  <si>
    <t>O.T.U.</t>
  </si>
  <si>
    <t>Opis stavke</t>
  </si>
  <si>
    <t>Jedinica mjere</t>
  </si>
  <si>
    <t>Količina</t>
  </si>
  <si>
    <t xml:space="preserve">Jedinična cijena (kn) </t>
  </si>
  <si>
    <t>Ukupna cijena (kn)</t>
  </si>
  <si>
    <t>m</t>
  </si>
  <si>
    <t xml:space="preserve">ZEMLJANI RADOVI </t>
  </si>
  <si>
    <t>4.</t>
  </si>
  <si>
    <t>ZIDARSKI RADOVI</t>
  </si>
  <si>
    <t>kom</t>
  </si>
  <si>
    <t>kom.</t>
  </si>
  <si>
    <t>5.</t>
  </si>
  <si>
    <t>6.</t>
  </si>
  <si>
    <t>1</t>
  </si>
  <si>
    <t>2</t>
  </si>
  <si>
    <t>3</t>
  </si>
  <si>
    <t>4</t>
  </si>
  <si>
    <t>5</t>
  </si>
  <si>
    <t>6</t>
  </si>
  <si>
    <t>UKUPNO</t>
  </si>
  <si>
    <t>SVEUKUPNO</t>
  </si>
  <si>
    <t>a) Strojni iskop 95%</t>
  </si>
  <si>
    <t>b) Ručni iskop 5%</t>
  </si>
  <si>
    <t>7</t>
  </si>
  <si>
    <t xml:space="preserve">PDV </t>
  </si>
  <si>
    <r>
      <t>m</t>
    </r>
    <r>
      <rPr>
        <vertAlign val="superscript"/>
        <sz val="10"/>
        <color theme="1"/>
        <rFont val="Calibri"/>
        <family val="2"/>
        <charset val="238"/>
        <scheme val="minor"/>
      </rPr>
      <t>2</t>
    </r>
  </si>
  <si>
    <r>
      <t>m</t>
    </r>
    <r>
      <rPr>
        <vertAlign val="superscript"/>
        <sz val="10"/>
        <color theme="1"/>
        <rFont val="Calibri"/>
        <family val="2"/>
        <charset val="238"/>
        <scheme val="minor"/>
      </rPr>
      <t>3</t>
    </r>
  </si>
  <si>
    <t>kompl.</t>
  </si>
  <si>
    <t xml:space="preserve">DEMONTAŽERSKI RADOVI </t>
  </si>
  <si>
    <t>FASADERSKI RADOVI</t>
  </si>
  <si>
    <t>LIMARSKI RADOVI</t>
  </si>
  <si>
    <t xml:space="preserve">POLAGAČKI RADOVI </t>
  </si>
  <si>
    <t>7.</t>
  </si>
  <si>
    <t xml:space="preserve">GIPSKARTONSKI RADOVI </t>
  </si>
  <si>
    <t xml:space="preserve">prozor drveni okvir dvostruko staklo dim. 100x91 cm </t>
  </si>
  <si>
    <t>prozor drveni okvir dvostruko staklo dim. 100x177cm</t>
  </si>
  <si>
    <t>prozor drveni okvir dvostruko staklo dim. 100x140cm</t>
  </si>
  <si>
    <t>balkonska vrata drveni okvir dvostruko staklo dim. 100x257cm</t>
  </si>
  <si>
    <t>8.1.</t>
  </si>
  <si>
    <t>HIDROIZOLATERSKI RADOVI</t>
  </si>
  <si>
    <t xml:space="preserve">TERMOIZOLACIJSKI RADOVI </t>
  </si>
  <si>
    <t xml:space="preserve">SOBOSLIKARSKO LIČILAČKI RADOVI </t>
  </si>
  <si>
    <t>1.1.</t>
  </si>
  <si>
    <t>1.2.</t>
  </si>
  <si>
    <t>1.3.</t>
  </si>
  <si>
    <r>
      <t>Izrada čelične roštiljske  podkonstrukcije i pogleda od gipskartonskih ploča.
Obračun se vrši po m</t>
    </r>
    <r>
      <rPr>
        <vertAlign val="superscript"/>
        <sz val="10"/>
        <color theme="1"/>
        <rFont val="Calibri"/>
        <family val="2"/>
        <charset val="238"/>
        <scheme val="minor"/>
      </rPr>
      <t xml:space="preserve">2 </t>
    </r>
    <r>
      <rPr>
        <sz val="10"/>
        <color theme="1"/>
        <rFont val="Calibri"/>
        <family val="2"/>
        <charset val="238"/>
        <scheme val="minor"/>
      </rPr>
      <t>stropa.</t>
    </r>
  </si>
  <si>
    <t>STOLARSKI RADOVI</t>
  </si>
  <si>
    <t>Vrata jednokrilna  puna vrata sa zaokretnim krilom dim. 93x210cm</t>
  </si>
  <si>
    <t xml:space="preserve">UKUPNO: </t>
  </si>
  <si>
    <t>POLAGAČKI RADOVI</t>
  </si>
  <si>
    <t>GIPSKARTONSKI RADOVI</t>
  </si>
  <si>
    <t>TERMOIZOLACIJSKI RADOVI</t>
  </si>
  <si>
    <t>SOBO.LIČILAČKI RADOVI</t>
  </si>
  <si>
    <t>8.</t>
  </si>
  <si>
    <t>9.</t>
  </si>
  <si>
    <t>10.</t>
  </si>
  <si>
    <t>11.</t>
  </si>
  <si>
    <t>8</t>
  </si>
  <si>
    <t>9</t>
  </si>
  <si>
    <t>10</t>
  </si>
  <si>
    <t>11</t>
  </si>
  <si>
    <t>DEMONTAŽERSKI RADOVI</t>
  </si>
  <si>
    <t xml:space="preserve">FASADERSKI RADOVI </t>
  </si>
  <si>
    <t>SOBOSLIKARSKO LIČILAČKI RADOVI</t>
  </si>
  <si>
    <r>
      <t>Ugradnja parne brane  polietilenske folije.
Obračun se vrši po m</t>
    </r>
    <r>
      <rPr>
        <vertAlign val="superscript"/>
        <sz val="10"/>
        <color theme="1"/>
        <rFont val="Calibri"/>
        <family val="2"/>
        <charset val="238"/>
        <scheme val="minor"/>
      </rPr>
      <t xml:space="preserve">2 </t>
    </r>
    <r>
      <rPr>
        <sz val="10"/>
        <color theme="1"/>
        <rFont val="Calibri"/>
        <family val="2"/>
        <charset val="238"/>
        <scheme val="minor"/>
      </rPr>
      <t>ugrađene površine stropa.</t>
    </r>
  </si>
  <si>
    <t xml:space="preserve">Demontaža svih postavljenih istaka kao i drugih uređaja postavljenih na pročelja zgrade (klima uređaja) kao i njihovo eventualno vraćanje na postojeće mjesto.
Stavka obuhvaća sav rad kao i materijal potreban za izvršenje stavke u potpunosti. 
Obračun se vrši prema kom.  stvarnog demontiranog elementa. </t>
  </si>
  <si>
    <t>vrata jednokrilna zaokretna drveni okvir dvostruko staklo dim. 100x240cm</t>
  </si>
  <si>
    <t>Vrata stubišna jednokrilna sa zaokretnim krilom, dim.100x240cm</t>
  </si>
  <si>
    <t>1.1</t>
  </si>
  <si>
    <t>1.2</t>
  </si>
  <si>
    <t>10.1.1</t>
  </si>
  <si>
    <t>10.1.2</t>
  </si>
  <si>
    <t>10.1.3</t>
  </si>
  <si>
    <t>10.1.4</t>
  </si>
  <si>
    <t>10.1.5</t>
  </si>
  <si>
    <t>10.1.6</t>
  </si>
  <si>
    <t>Demontaža postojećih ulaznih vrata u stambene jedinice, odnosno na granici grijanog i negrijanog prostora. Ulazna vrata su drvena izvedena kao neprovidna. 
Demontažu je potrebno izvesti pažljivo bez oštećenja špaleta. Stavka uključuje sve eventualne popravke i sanacije špaleta snosi sam izvođač radova. 
vrata ulazna u stambenu jedinicu na granici grijano/negrijano dimenzija 93x210</t>
  </si>
  <si>
    <t xml:space="preserve">Prozor jednokrilni otklopno zaokretni dim. 100x140+19cm + roleta </t>
  </si>
  <si>
    <t xml:space="preserve">Balkonska vrata  jednokrilna otklopno zaokretna dim. 100x257+19cm + roleta </t>
  </si>
  <si>
    <t xml:space="preserve">Prozor jednokrilni otklopno zaokretni dim. 100x177+19cm + roleta </t>
  </si>
  <si>
    <t>Prozor jednokrilni otklopno zaokretni dim. 100x91</t>
  </si>
  <si>
    <t>1.</t>
  </si>
  <si>
    <t>3.</t>
  </si>
  <si>
    <t xml:space="preserve">REKAPITULACIJA  RADOVA </t>
  </si>
  <si>
    <t>8.2.</t>
  </si>
  <si>
    <t>8.3.</t>
  </si>
  <si>
    <t>8.4.</t>
  </si>
  <si>
    <t>8.5.</t>
  </si>
  <si>
    <r>
      <t>Nabava, dobava i ugradnja drenažnih cijevi oko vanjskog zida suterenskog prostora građevine u već ranije pripremljenu posteljicu. 
Drenažne cijevi se ugrađuju kao PVC RDC cijevi nazivnog promjera DN 100 mm. Drenažne cijevi se postavlju s minimalnim uzdužnim nagibom od 50</t>
    </r>
    <r>
      <rPr>
        <sz val="10"/>
        <color theme="1"/>
        <rFont val="Calibri"/>
        <family val="2"/>
        <charset val="238"/>
      </rPr>
      <t>‰</t>
    </r>
    <r>
      <rPr>
        <sz val="10"/>
        <color theme="1"/>
        <rFont val="Calibri"/>
        <family val="2"/>
        <charset val="238"/>
        <scheme val="minor"/>
      </rPr>
      <t xml:space="preserve"> prema izljevnom mjestu, odnosno prema recipijentu. 
Drenažna cijev se  polaže visinski na takav način da tjeme same cijevi bude niže od donje kote betonske ploče. 
Stavka uključuje sav rad kao i materijal potreban za izvršenje stavke u potpunosti kao i sva potrebna spojna sredstva. 
Obračun se vrši po m stvarno ugrađene cijevi. </t>
    </r>
  </si>
  <si>
    <t xml:space="preserve">Dobava i u gradnja kamene sitneži, tucanika veličine zrna 0/32 u području oko cijevi. Tucanik se postavlja oko cijevi te s nadvišenjem tjemena cijevi za 10 cm. Granulometrijska krivulja tucanika mora biti u opitmalonom odnosu s obzirom na postotak pojedine veličine zrna. 
Obračun se vrši po m3 ugrađenog materijala. </t>
  </si>
  <si>
    <r>
      <t>Zatrpavanje preostalog dijela rova materijalom iz iskopa (nakon ugradnje drenažne cijevi i tucanika)  oko suterenskog dijela zida prema tlu. Zatrpavanje se odvija u slojevima u debljini od 40 cm s nabijanjem statičkim nabijačima do potrebne zbijenosti.
Obračun se vrši prema m</t>
    </r>
    <r>
      <rPr>
        <vertAlign val="superscript"/>
        <sz val="10"/>
        <color theme="1"/>
        <rFont val="Calibri"/>
        <family val="2"/>
        <charset val="238"/>
        <scheme val="minor"/>
      </rPr>
      <t>3</t>
    </r>
    <r>
      <rPr>
        <sz val="10"/>
        <color theme="1"/>
        <rFont val="Calibri"/>
        <family val="2"/>
        <charset val="238"/>
        <scheme val="minor"/>
      </rPr>
      <t xml:space="preserve"> zatrpane građevne jame odnosno rova. </t>
    </r>
  </si>
  <si>
    <r>
      <t xml:space="preserve">Nabava, dobava i montaža revizijskih okana  od prefabriciranih betonskih cijevi </t>
    </r>
    <r>
      <rPr>
        <sz val="10"/>
        <color theme="1"/>
        <rFont val="Calibri"/>
        <family val="2"/>
        <charset val="238"/>
      </rPr>
      <t>ΦDN 600. Betonske cijevi se spuštaju na podlogu od betona klase c 25/30. Betonska podloga se izvodi u debljini od 10 cm.
Stavka uključuje i izradu armirano betonske glave  s ugrađivanjem okvira poklopca. 
Armiranobetonsku glavu odnosno poklopac je potrebno visinski prilagoditi okolnom terenu. Dubinu okna odnosno donju kotu okna je također potrebno prilagoditi postojećem stanju na terenu. 
Stavka uključuje nabavu, dopremu kao i ugradnju okruglog kanalizacijskog poklopca Φ600 od lijevanog željeza klase B 125. 
U cijenu stavke je potrebno uračunati i sav spojni materijal kao i rad potreban za izvršenje stavke u potpunosti. 
Obračun se vrši po ugrađenom kompl.</t>
    </r>
  </si>
  <si>
    <r>
      <t xml:space="preserve">Nabava, dobava i ugradnja PVC kanalizacijske cijevi </t>
    </r>
    <r>
      <rPr>
        <sz val="10"/>
        <color theme="1"/>
        <rFont val="Calibri"/>
        <family val="2"/>
        <charset val="238"/>
      </rPr>
      <t xml:space="preserve">Φ110 čvrstoće SN 4. Cijev je potrebno položiti na ranije pripremljenu posteljicu tucanika sitnije granulacije. Uzdužni nagib cijevi nesmije biti manji od uzdužnog nagiba postavljene drenažne cijevi. PVC cijev se postavlja od revizijskog okna do spojnog  slivnika. Procjedne   oborinske vode se spajaju na postojeći sustav odvodnje oborinske vode.  
Stavka uključuje sav materijal (spojna sredstva, brtve ) kao i rad potreban za pravilno priključenje na postojeći sustav (bušenje, štemanje postojećeg slivnika ). 
Stavka potreban strojni iskop kao i zatrpavanje rova nakon polaganja cijevi. 
Obračun se vrši po m ugrađene cijevi. </t>
    </r>
  </si>
  <si>
    <r>
      <t>Uklanjanje postojeće betonske pješačke staze u ravnini okolnog terena oko građevine na mjestu iskopa rova uz suterenski zid. 
Stavka sadrži strojno uklanjanje, utovar, odvoz i deponiranje na deponiju izvođača radova. Izvođač radova osigurava deponiju. 
Debljina betona staze je d=10 cm. 
Uklanjanje se mora izvršiti pažljivo i stručno, sva oštećenja koja nastanu na vanjskom zidu kao i njihovu sanaciju snosi sam izvođač radova. 
Stavka obuhvaća sav rad kao i materijal potreban za izvršenje stavke u potpunosti. 
Obračun se vrši po m</t>
    </r>
    <r>
      <rPr>
        <vertAlign val="superscript"/>
        <sz val="10"/>
        <color theme="1"/>
        <rFont val="Calibri"/>
        <family val="2"/>
        <charset val="238"/>
        <scheme val="minor"/>
      </rPr>
      <t>2</t>
    </r>
    <r>
      <rPr>
        <sz val="10"/>
        <color theme="1"/>
        <rFont val="Calibri"/>
        <family val="2"/>
        <charset val="238"/>
        <scheme val="minor"/>
      </rPr>
      <t xml:space="preserve"> stvarne uklonjene površine. </t>
    </r>
  </si>
  <si>
    <r>
      <t>Nabava dobava i ugradnja geotekstila oko drenažne cijevi. Geotekstil je kvalitete (gustoće) 200 g/m</t>
    </r>
    <r>
      <rPr>
        <vertAlign val="superscript"/>
        <sz val="10"/>
        <color theme="1"/>
        <rFont val="Calibri"/>
        <family val="2"/>
        <charset val="238"/>
        <scheme val="minor"/>
      </rPr>
      <t>2</t>
    </r>
    <r>
      <rPr>
        <sz val="10"/>
        <color theme="1"/>
        <rFont val="Calibri"/>
        <family val="2"/>
        <charset val="238"/>
        <scheme val="minor"/>
      </rPr>
      <t>.  Geotekstil se ugrađuje na način da se drenažna cijev prije polaganju u rov obloži geotekstilom kao bi se spriječio ulazak sitnih čestia u cijev te zapunjavanje cijevi i suženja poprečnog presjeka cijevi. 
Stavka uključuje sav rad kao i materijal potreban za izvršenje stavke u potpunosti.
Obračun se vrši prema m</t>
    </r>
    <r>
      <rPr>
        <vertAlign val="superscript"/>
        <sz val="10"/>
        <color theme="1"/>
        <rFont val="Calibri"/>
        <family val="2"/>
        <charset val="238"/>
        <scheme val="minor"/>
      </rPr>
      <t>2</t>
    </r>
    <r>
      <rPr>
        <sz val="10"/>
        <color theme="1"/>
        <rFont val="Calibri"/>
        <family val="2"/>
        <charset val="238"/>
        <scheme val="minor"/>
      </rPr>
      <t xml:space="preserve"> ugrađenog  geotekstila. </t>
    </r>
  </si>
  <si>
    <t xml:space="preserve">Stavka obuhvaća sav rad kao i materijal potreban za izvršenje  stavke u potpunosti .
Obračun se vrši prema m demontirane klupčice. </t>
  </si>
  <si>
    <r>
      <t>Demontaža postojeće izolacije s vanjske strane suterenskog zida prema tlu. Nakon izvedenog iskopa potrebno je utvrditi stanje postojećih slojeva kao  hidroizolacije tako i toplinske izolacije. 
Ako se utvrdi (uz odobrenje nadzornog inženjera)  da  je izolacija neadekvatna, potrebno je ukloniti sve slojeve do zdravog  materijala, odnosno do armirano-betonskog zida.
Stavka uključuje također i zbrinjavanje i odvoz otpadnog materijala na deponiju. Obaveza izvođača radova je da otpadni materijal zbrine na adekvatan način u skladu sa zakonom.
Stavka uključuje sav rad kao i materijal potreban za izvršenje stavke u potpunosti.
Obračun se vrši po m</t>
    </r>
    <r>
      <rPr>
        <vertAlign val="superscript"/>
        <sz val="10"/>
        <color theme="1"/>
        <rFont val="Calibri"/>
        <family val="2"/>
        <charset val="238"/>
        <scheme val="minor"/>
      </rPr>
      <t xml:space="preserve">2 </t>
    </r>
    <r>
      <rPr>
        <sz val="10"/>
        <color theme="1"/>
        <rFont val="Calibri"/>
        <family val="2"/>
        <charset val="238"/>
        <scheme val="minor"/>
      </rPr>
      <t xml:space="preserve">površine zida. </t>
    </r>
  </si>
  <si>
    <t xml:space="preserve">Demontaža postojećeg opšavnog lima na istacima pročelja. Razvijene širine opšavnog lima do 20 cm. 
Stavka uključuje također i zbrinjavanje i odvoz otpadnog materijala na deponiju. Obaveza izvođača radova je da otpadni materijal zbrine na adekvatan način u skladu sa zakonom.
Stavka obuhvaća sav rad kao i materijal potreban za izvršenje stavke u potpunosti. 
Obračun se vrši po m demontiranog opšavnog lima. </t>
  </si>
  <si>
    <r>
      <t>Demontaža svih rasvjetnih tijela na stropu suterena i na stropu 4. kata na dijelovima etaže gdje se izvodi toplinska izolacija u vidu gipskartonske stropne obloge  s pripadajućim slojevima kako je predviđeno glavnim projektom.
Stavka uključuje i produljenje kabela rasvjetnog mjesta koje je potrebno izvesti radi spuštanja stropa. 
Produljenje rasvjetnog mjesta je potrebno izvesti kabelom PP-Y (PGP) 3x1,5mm</t>
    </r>
    <r>
      <rPr>
        <vertAlign val="superscript"/>
        <sz val="10"/>
        <color theme="1"/>
        <rFont val="Calibri"/>
        <family val="2"/>
        <charset val="238"/>
        <scheme val="minor"/>
      </rPr>
      <t>2</t>
    </r>
    <r>
      <rPr>
        <sz val="10"/>
        <color theme="1"/>
        <rFont val="Calibri"/>
        <family val="2"/>
        <charset val="238"/>
        <scheme val="minor"/>
      </rPr>
      <t xml:space="preserve">. 
Stavka uključuje sav rad kao i materijal potreban za izvršenje stavke u potpunosti. 
Obračun se vrši po kom. rasvjetnog mjesta. </t>
    </r>
  </si>
  <si>
    <t xml:space="preserve">Demontaža vanjskih prozorskih klupčica razvijene širine do 20 cm.
Klupčice su od pocinčanog lima ili su PVC. Demontažu je potrebno obaviti pažljivo da ne dođe do dodatnog oštećenja vanjskih zidova. 
Sva oštećenja koja nastanu prilikom demontaže te njihovo daljnje saniranje snosi sam izvođač radova. Stavka uključuje također i zbrinjavanje i odvoz otpadnog materijala na deponiju. Obaveza izvođača radova je da otpadni materijal zbrine na adekvatan način u skladu sa zakonom. </t>
  </si>
  <si>
    <t xml:space="preserve">Demontaža unutarnjih klupčica u stambenim jedinicama.
Klupčice su od PVC-a ili od kamena (granita). Razvijena širina klupčica je do max. 15cm. 
Klupčice je potrebno pažljivo demontirati da ne dođe do većeg oštećenja unutarnjih špaleta. Sva oštećenja koja nastanu nestručnom demontažom, a koja su mogla biti spriječena, njihovu sanaciju snosi sam izvođač radova. 
Stavka uključuje također i zbrinjavanje i odvoz otpadnog materijala na deponiju. Obaveza izvođača radova je da otpadni materijal zbrine na adekvatan način u skladu sa zakonom.
Stavka obuhvaća sav rad kao i materijal potreban za izvršenje stavke u potpunosti. 
Obračun se vrši po m  demontirane klupčice.  </t>
  </si>
  <si>
    <t>Obijanje dijela vanjske špalete uz doprozornik i dovratnik. Obijanje se izvodi samo na području koje neophodno za demontažu postojeće stolarije. Širina vanjske špalete je 13 cm. Špaleta je izrađena od vapneno-cementne žbuke. Prosječna debljina špalete je 1 cm. 
Obijanje špaleta je potrebno izvesti u što manjoj mjeri. Prilikom obijanja treba paziti da se sav onaj nepotrebni dio ne oštećuje. 
Cijevna fasadna skela se posebno obračunava.
Cijena uključuje i utovar i odvoz kao i deponiranje šute. Deponiju osigurava izvođač radova. 
Stavka obuhvaća sav rad kao i materijal potreban za izvršenje stavke u potpunosti. 
Obračun se vrši po m obijene vanjske špalete.</t>
  </si>
  <si>
    <t xml:space="preserve">Demontaža postojeće vanjske stolarije na pročeljima zgrade, odnosno u stambenim jedinicama i stubišnom prostoru te zajedničkim prostorijama. 
Postojeća stolarija je drvena ili PVC sa ili bez rolete. 
Ostakljenje je izvedeno kao dvostruko staklo s međuprostorom ispunjenim zrakom. 
Sva postojeća stolarija se demontira na način da se izvlači prema van radi što manjeg oštećenja unutarnjih špaleta.
Sva oštećenja koja nastanu  prilikom demontaže, a za koja nadzorni inženjer utvrdi da su nastala nestručnom demontažom, snosi sam izvođač radova. 
Cijena stavke uključuje i utovar, odvoz te deponiranje kao i adekvatno zbrinjavanje demontiranog materijala u skladu s važećim zakonom. Deponiju osigurava izvođač radova. 
Cijevna skela je obračunata u posebnoj stavci. 
Stavka obuhvaća sav rad kao i materijal potreban za izvršenje stavke u potpunosti.
Obračun se vrši po kom. demontiranog otvora. </t>
  </si>
  <si>
    <t xml:space="preserve">Obrada unutarnjih špaleta nakon montaže PVC stolarije.
Širina špaleta je do maksimalno 20 cm. Obrada  špaleta podrazumijeva zapunjavanje svih oštećenja koja su nastala pri demontaži postojeće stolarije. 
Sva veća oštećenja koja su veća od cca 5 mm potrebno je zapuniti vapneno-cementnom žbukom. Manja oštećenja kao i cijelu unutarnju špaletu potrebno je pregletati s finom žbukom kao npr. Rofix Malata Fina ili drugom jednakovrijednom. Nakon nanošenja tankoslojne žbuke potrebno je zafilcati površinu do potrebne ravnosti i glatkoće. Prije gletanja potrebno je impregnirati cijelu površinu špalete SN vezom.  
U stavku je potrebno uključiti i silikoniranje fuga između zida i doprozornika. Stavka uključuje i otprašivanje sanirane površine, kao i impregnaciju te nanošenje disperzivne boje u dva sloja (u boji po želji investitora). 
Stavka uključuje sav materijal kao i rad potreban za izvršenje stavke u potpunosti .
Obračun se vrši po m obrađene špalete. </t>
  </si>
  <si>
    <t xml:space="preserve">Gruba obrada vanjskih špaleta na prozorima i vratima nakon demontaže prozora. Obradu špaleta potrebno je izvršiti prije ugradnje nove PVC stolarije.
Vanjske špalete se obrađuju na način da se popune samo oštećenja koja su nastala pri demontaži (bez žbukanja cijele površine). 
Duljinu i mjesta sanacije određuje nadzorni inženjer  u skladu s postojećim oštećenjem. 
Širina špaleta je do maksimalno 15 cm. 
Stavka uključuje sav materijal kao i rad potreban za izvršenje stavke u potpunosti. 
Cijevna skela se posebno obračunava.
Obračun se vrši po m stvarno obrađene površine. </t>
  </si>
  <si>
    <t xml:space="preserve">Popunjavanje otvora na 4. katu etaže zgrade. Otvori se skraćuju po visini s gornje strane otvora. Zatvaranje dijela otvora je potrebno obaviti s porobetonom u punoj širini zida i visine 20 cm. Zatvaranje se izvodi na način da se porobeton lijepi polimernim-cementinm fleksibilnim ljepilom. </t>
  </si>
  <si>
    <r>
      <t xml:space="preserve">Po dužini otvora je potrebno pričvrstiti s po dva ankera </t>
    </r>
    <r>
      <rPr>
        <sz val="10"/>
        <color theme="1"/>
        <rFont val="Calibri"/>
        <family val="2"/>
        <charset val="238"/>
      </rPr>
      <t>Φ10 od rebrastog čelika  B500B s navarenom pločom 4x4cm na način da se ubuše u postojeći nadvoj i pobiju u postojeću konstrukciju. 
Podziđivanje se radi s blokovima kao npr. Ytong ili nekim drugim jednakovrijednim.  
U stavku je uključeno i podupiranje konstrukcije. 
Stavka uključuje sav rad kao i materijal potreban za izvršenje stavke u potpunosti.
Obračun se vrši po m podzidanog otvora.</t>
    </r>
  </si>
  <si>
    <r>
      <t>Gletanje obzidanog dijela otvora na 4. katu s unutrašnje strane dijela zazidanog otvora.
Površina se gleta glet masom odgovarajućeg proizvođača sukladno ugrađenim porobetonskim blokovima.
Sve spojeve staro-novo potrebno je izvesti sa staklenom mrežicom. 
Gletanje je potrebno izvesti u skladu s tehničkim uputstvima proizvođača glet mase.
Stavka obuhvaća sav rad kao i materijal potreban za izvršenje stavke u potpunosti. 
Obračun se vrši po m</t>
    </r>
    <r>
      <rPr>
        <vertAlign val="superscript"/>
        <sz val="10"/>
        <color theme="1"/>
        <rFont val="Calibri"/>
        <family val="2"/>
        <charset val="238"/>
        <scheme val="minor"/>
      </rPr>
      <t xml:space="preserve">2 </t>
    </r>
    <r>
      <rPr>
        <sz val="10"/>
        <color theme="1"/>
        <rFont val="Calibri"/>
        <family val="2"/>
        <charset val="238"/>
        <scheme val="minor"/>
      </rPr>
      <t>stvarne gletane površine.</t>
    </r>
  </si>
  <si>
    <r>
      <t>Popravci oštećenja na žbuci vanjskih zidova odnosno na postojećoj fasadi.  Manja oštećenja je potrebno popuniti polimernim-cementnim ljepilom bez dodatnog armiranja sa staklenom mrežicom. Na mjestima gdje žbuka popucala i gdje se odvojila od vanjskog zida potrebno je cijelo područje obiti do statički stabilnog dijela žbuke. Takvo područje je potrebno popuniti vapneno-cementnom žbukom koju je potrebno dodatno armirati staklenom mrežicom okana min. 1x1cm. Nakon obijanja postojeće žbuke potrebno je mjesto sanacije otprašiti te nanijeti sredstvo za impregnaciju odnosno SN vezu (veza za staru-novu žbuku). 
Stavka obuhvaća sav rad kao i materijal potreban za saniranje oštećenih mjesta u potpunosti. 
Točna mjesta sanacije će odrediti nadzorni inženjer u skladu s postojećim stanjem.
Obračun se vrši po m</t>
    </r>
    <r>
      <rPr>
        <vertAlign val="superscript"/>
        <sz val="10"/>
        <color theme="1"/>
        <rFont val="Calibri"/>
        <family val="2"/>
        <charset val="238"/>
        <scheme val="minor"/>
      </rPr>
      <t xml:space="preserve">2 </t>
    </r>
    <r>
      <rPr>
        <sz val="10"/>
        <color theme="1"/>
        <rFont val="Calibri"/>
        <family val="2"/>
        <charset val="238"/>
        <scheme val="minor"/>
      </rPr>
      <t>sanirane površine.</t>
    </r>
  </si>
  <si>
    <r>
      <t>U cijenu stavke je uključena i zaštitna mreža skele. Zaštitna mreža skele mora imati svrhu,  kako sprječavanja pada s visine, tako i zaštitu pročelja građevine od sunčevog zračenja. 
Pri montaži skele obavezno se moraju zaštititi svi prolazi, a naročito ulazi u zgradu od pada predmeta s visine. 
Stavka uključuje sav rad kao i materijal potreban za  montažu (demontažu)  skele u skladu s važećim propisima i normama. 
Obračun se vrši po m</t>
    </r>
    <r>
      <rPr>
        <vertAlign val="superscript"/>
        <sz val="10"/>
        <color theme="1"/>
        <rFont val="Calibri"/>
        <family val="2"/>
        <charset val="238"/>
        <scheme val="minor"/>
      </rPr>
      <t>2</t>
    </r>
    <r>
      <rPr>
        <sz val="10"/>
        <color theme="1"/>
        <rFont val="Calibri"/>
        <family val="2"/>
        <charset val="238"/>
        <scheme val="minor"/>
      </rPr>
      <t xml:space="preserve"> montirane (demontirane) skele.</t>
    </r>
  </si>
  <si>
    <r>
      <t xml:space="preserve">Nabava , dobava i montaža kao i demontaža poslije završetka svih radova  cijevne fasadne skele sa svim potrebnim nosivim  elementima i spojnim sredstvima. Fasadna skela mora biti u skladu sa svim važećim  zakonima i podzakonskim aktima. </t>
    </r>
    <r>
      <rPr>
        <b/>
        <sz val="10"/>
        <color theme="1"/>
        <rFont val="Calibri"/>
        <family val="2"/>
        <charset val="238"/>
        <scheme val="minor"/>
      </rPr>
      <t xml:space="preserve">Prije montaže skele obavezna izrada Plana (projekta) skele. </t>
    </r>
    <r>
      <rPr>
        <sz val="10"/>
        <color theme="1"/>
        <rFont val="Calibri"/>
        <family val="2"/>
        <charset val="238"/>
        <scheme val="minor"/>
      </rPr>
      <t xml:space="preserve">
</t>
    </r>
    <r>
      <rPr>
        <i/>
        <sz val="10"/>
        <color theme="1"/>
        <rFont val="Calibri"/>
        <family val="2"/>
        <charset val="238"/>
        <scheme val="minor"/>
      </rPr>
      <t>Projekt skele mora sadržavati (tehničke karakteristike svih njenih dijelova, kao i sredstva za spajanje, način pričvršćenja skele za objekt, odnosno tlo, maksimalnu dopuštenu nosivost skele, kvalitetu materijala, statički proračun, kao i plan montaže i demontaže skele.</t>
    </r>
  </si>
  <si>
    <t>Nabava, dobava i izvedba fasadnog ETICS sustava vanjskog zida građevine.  Sloj toplinske izolacije se izvodi od ekspandiranog polistirena  zahtjeva u uvjetima požara razreda E, debljine d=14 cm i toplinske provodljivosti  ≤0,040 W/mK i gustoće min 15 kg/m3. Kompletan ETICS sustav s obzirom na reakciju na požar mora biti razred B-s1, d0 prema HRN EN 13501-1. 
Sustav se izvodi na način da se ekspandirani polistiren lijepi s polimernim-cementnim ljepilom. Sila prijanjivosti između zida i toplinske izolacije ne smije biti manja od 80 kPa (prema HRN EN 13499). Nakon lijepljenja ekspandiranog polistirena potrebno je dodatno mehanički  učvrstiti toplinsku izolaciju pomoću plastičnih pričvrsnica. Broj plastičnih pričvrsnica  je minimalno 6 kom./m2 prema normi HRN EN 1991-1-4. Preporučena shema rasporeda pričvrsnica je tzv. "T" -shema. Konačan broj i način pričvršćivanja definira proizvođač fasadnog sustava.</t>
  </si>
  <si>
    <r>
      <t>Nakon pričvršćenja toplnske izolacije nanosi se 1. sloj polimerno-cementnog ljepila, te se potom pomoću gletera utiskuje staklena mrežica. Nakon utiskivanja staklene mrežice nanosi se 2. sloj polimernog cementnog lijepila (kvaliteta staklene mrežice mora biti u skladu s Tehničkim propisom).
Obavezno dijagonalo armirati na uglovima oko otvora. 
Na svim uglovima potrebno je postaviti kutni profil sa staklenom mrežicom. Svi spojevi staklene mrežice se izvode s preklopom od min. 10 cm. 
Poslije propisanog vremena sušenja armaturnog sloja nanosi se završni sloj akrilne žbuke granulacije 2 mm s prethodnim nanošenjem impregnacije na armaturni sloj. Boju završnog sloja određuje investitor. 
U cijenu stavke je uključena i obrada vanjskih špaleta s XPS 2cm, te sa svim potrebnim kutnicima.
Prilikom izrade ETICS sustava obavezno se mora pridržavati smjernica izdanih od strane HUPFAS. 
Stavka uključuje sav rad kao i materijal  potreban za izvršenje stavke u potpunosti. 
Obračun se vrši u skladu s normama po m</t>
    </r>
    <r>
      <rPr>
        <vertAlign val="superscript"/>
        <sz val="10"/>
        <color theme="1"/>
        <rFont val="Calibri"/>
        <family val="2"/>
        <charset val="238"/>
        <scheme val="minor"/>
      </rPr>
      <t>2</t>
    </r>
    <r>
      <rPr>
        <sz val="10"/>
        <color theme="1"/>
        <rFont val="Calibri"/>
        <family val="2"/>
        <charset val="238"/>
        <scheme val="minor"/>
      </rPr>
      <t xml:space="preserve"> prema stvarno izvedenim radovima.</t>
    </r>
  </si>
  <si>
    <t>Poslije propisanog vremena sušenja armaturnog sloja nanosi se završni sloj akrilne žbuke granulacije 2 mm s prethodnim nanošenjem impregnacije na armaturni sloj. Boju završnog sloja određuje investitor. 
Prilikom izrade ETICS sustava obavezno se mora pridržavati smjernica izdanih od strane HUPFAS. 
Stavka uključuje sav rad kao i materijal  potreban za izvršenje stavke u potpunosti. 
Obračun se vrši u skladu s normama po m2 prema stvarno izvedenim radovima.</t>
  </si>
  <si>
    <t xml:space="preserve">Nabava, dobava i izvedba fasadnog ETICS za izradu prekida toplinskih mostova na mjestima prodora međukatne konstrukcije kroz vanjski zid, odnosno oblaganje ETICS sustavom čela i pogleda lođe.  Sloj toplinske izolacije se izvodi od ekspandiranog polistirena  zahtjeva u uvjetima požara razreda E, debljine d=4 cm i toplinske provodljivosti  ≤0,039 W/mK i gustoće min 15 kg/m3. Kompletan ETICS sustav s obzirom na reakciju na požar mora biti razred B-s1, d0 prema HRN EN 13501-1. 
Sustav se izvodi na način da se ekspandirani polistiren lijepi s polimernim-cementnim ljepilom. Sila prijanjivosti između zida i toplinske izolacije ne smije biti manja od 80 kPa (prema HRN EN 13499). Nakon lijepljenja ekspandiranog polistirena potrebno je dodatno mehanički  učvrstiti toplinsku izolaciju pomoću plastičnih pričvrsnica. Broj plastičnih pričvrsnica  je minimalno 6 kom./m2 prema normi HRN EN 1991-1-4. Preporučena shema rasporeda pričvrsnica je tzv. "T" -shema. Konačan broj i način pričvršćivanja definira proizvođač fasadnog sustava.
Nakon pričvršćenja toplinske izolacije  nanosi se 1. sloj polimerno-cementnog ljepila, te se potom pomoću gletera utiskuje staklena mrežica. Nakon utiskivanja staklene mrežice nanosi se 2. sloj polimernog cementnog lijepila (kvaliteta staklene mrežice mora biti u skladu s Tehničkim propisom). 
Na svi uglovima potrebno je postaviti kutni profil sa staklenom mrežicom. Svi spojevi staklene mrežice  se izvode s preklopom od min. 10 cm. </t>
  </si>
  <si>
    <t xml:space="preserve">Nabava, dobava i izvedba fasadnog ETICS za izradu horizontalnog kontinuiranog  protupožarnog pojasa. Pojas se izvodi sukladno Pravilniku o otpornosti na požar, odnosno širine 30 cm kontinuirano oko cijele zgrade na svakoj drugoj etaži 50 cm od gornjeg ruba otvora.  Sloj toplinske izolacije se izvodi od mineralne vune, odnosno tvrdo prešane kamene vune  zahtjeva u uvjetima požara razreda min. A2, debljine d=14 cm i toplinske provodljivosti  ≤0,037 W/mK. Kompletan ETICS sustav s obzirom na reakciju na požar mora biti razred A2-s1, d0 prema HRN EN 13501-1. Sustav se izvodi na način da se  fasadna kamena vuna lijepi s polimernim-cementnim ljepilom. Sila prijanjivosti između zida i toplinske izolacije ne smije biti manja od 60 kPa (prema HRN EN 13499). Nakon lijepljenja kamene vune  potrebno je dodatno mehanički učvrstiti toplinsku izolaciju pomoću plastičnih pričvrsnica. </t>
  </si>
  <si>
    <r>
      <t>Broj plastičnih pričvrsnica je minimalno 6 kom./m2 prema normi HRN EN 1991-1-4. Konačan broj i način pričvršćivanja definira proizvođač fasadnog sustava. Nakon pričvršćenja toplinske izolacije nanosi se 1. sloj polimerno-cementnog ljepila, te se potom pomoću gletera utiskuje staklena mrežica. Nakon utiskivanja staklene mrežice nanosi se 2. sloj polimernog cementnog lijepila (kvaliteta staklene mrežice mora biti u skladu s Tehničkim propisom). 
Svi spojevi staklene mrežice  se izvode s preklopom od min. 10 cm. Poslije propisanog vremena sušenja armaturnog sloja nanosi se završni sloj akrilne žbuke granulacije 2 mm s prethodnim nanošenjem impregnacije na armaturni sloj. Boja završnog sloja je ista kao i preostalog dijela vanjskog zida. 
Prilikom izrade ETICS sustava obavezno se mora pridržavati smjernica izdanih od strane HUPFAS. 
Stavka uključuje sav rad kao i materijal  potreban za izvršenje stavke u potpunosti. 
Obračun se vrši u skladu s normama po m</t>
    </r>
    <r>
      <rPr>
        <vertAlign val="superscript"/>
        <sz val="10"/>
        <color theme="1"/>
        <rFont val="Calibri"/>
        <family val="2"/>
        <charset val="238"/>
        <scheme val="minor"/>
      </rPr>
      <t>2</t>
    </r>
    <r>
      <rPr>
        <sz val="10"/>
        <color theme="1"/>
        <rFont val="Calibri"/>
        <family val="2"/>
        <charset val="238"/>
        <scheme val="minor"/>
      </rPr>
      <t xml:space="preserve"> prema stvarno izvedenim radovima.</t>
    </r>
  </si>
  <si>
    <t>2.</t>
  </si>
  <si>
    <t>Nabava, dobava i izvedba fasadnog ETICS sustava podnožja vanjskog zida-sokla građevine. Sloj toplinske izolacije se izvodi od ekstrudiranog polistirena XPS   zahtjeva u uvjetima požara razreda E, debljine d=12 cm i toplinske provodljivosti  ≤0,040 W/mK i gustoće min 25 kg/m3. Sokl se izvodi u visini od cca. 50 cm u odnosu na okolni teren te se spušta 20 cm ispod kote okolnog terena. Ekstrudirani polistiren XPS se upušta cca. 20 cm ispod kote terena radi sprječavanja pojave toplinskih mostova. Sustav se izvodi na način da se ekstrudirani polistiren lijepi s polimernim-cementnim ljepilom. Sila prijanjivosti između zida i toplinske izolacije ne smije biti manja od 80 kPa (prema HRN EN 13499). Nakon lijepljenja ekstrudiranog polistirena potrebno je dodatno mehanički učvrstiti toplinsku izolaciju pomoću plastičnih pričvrsnica. Nakon pričvršćenja toplinske izolacije  nanosi se 1. sloj polimerno-cementnog ljepila, te se potom pomoću gletera utiskuje staklena mrežica. Nakon utiskivanja staklene mrežice nanosi se 2. sloj polimernog cementnog lijepila (kvaliteta staklene mrežice mora biti u skladu s Tehničkim propisom). Svi spojevi staklene mrežice  se izvode s preklopom od mini. 10 cm.</t>
  </si>
  <si>
    <r>
      <t>Iskop rova širine 60 cm u zemljanom materijalu C. kategorije oko suterenskog prostora građevine odnosno po vanjskom obodu predmetne građevine. Iskop se vrši do dubine cca. 120 cm od okolnog terena. Iskop je potrebno izvršiti 10 cm ispod donje kote donje ploče suterena.  Iskop se vrši na način da se zemlja iz iskopa  privremeno odlaže minimalno 1,0 m od ruba iskopa s nadvišenjem maksimalno 0,5 m.  
Stavka sadrži i planiranje dna rova u toleranciji +/- 3 cm. 
U stavku je potrebno ukalkulirati eventualna oštećenja kao i sanaciju oštećenih  postojećih instalacija po završetku radova. 
Cijena iskopa sadrži  i eventualno potrebno razupiranje građevinske jame kao i samu zaštitu jame od neovlaštenog ulaza u nju. 
Stavka uključuje sav rad kao i materijal potreban za izvršenje stavke u potpunosti.  
Obračun se vrši po m</t>
    </r>
    <r>
      <rPr>
        <vertAlign val="superscript"/>
        <sz val="10"/>
        <color theme="1"/>
        <rFont val="Calibri"/>
        <family val="2"/>
        <charset val="238"/>
        <scheme val="minor"/>
      </rPr>
      <t>3</t>
    </r>
    <r>
      <rPr>
        <sz val="10"/>
        <color theme="1"/>
        <rFont val="Calibri"/>
        <family val="2"/>
        <charset val="238"/>
        <scheme val="minor"/>
      </rPr>
      <t xml:space="preserve"> stvarno izvršenog iskopa prema mjerama iz projekta  u zbijenom stanju.</t>
    </r>
  </si>
  <si>
    <r>
      <t>Poslije propisanog vremena sušenja armaturnog sloja nanosi se   žbuka tipa kao Mosaik Putz ili drugi jednakovrijedan. Boju određuje investitor. 
Prilikom izrade ETICS sustava obavezno se mora pridržavati smjernica izdanih od strane HUPFAS. 
Stavka uključuje sav rad kao i materijal  potreban za izvršenje stavke u potpunosti. 
Obračun se vrši u skladu s normama po m</t>
    </r>
    <r>
      <rPr>
        <vertAlign val="superscript"/>
        <sz val="10"/>
        <color theme="1"/>
        <rFont val="Calibri"/>
        <family val="2"/>
        <charset val="238"/>
        <scheme val="minor"/>
      </rPr>
      <t>2</t>
    </r>
    <r>
      <rPr>
        <sz val="10"/>
        <color theme="1"/>
        <rFont val="Calibri"/>
        <family val="2"/>
        <charset val="238"/>
        <scheme val="minor"/>
      </rPr>
      <t xml:space="preserve"> prema stvarno izvedenim radovima.</t>
    </r>
  </si>
  <si>
    <t xml:space="preserve">Nabava dobava i ugradnja unutrašnjih kamenih- granitnih prozorskih klupčica od kamena  kao  tip Rosa Beta debljine d=2 cm. 
Širina klupčica je do cca. 22 cm, odnosno klupčice moraju biti šire od zida za cca. 4 cm. Klupčice se ugrađuju na način da je sama duljina klupčice veća od same širine prozora za cca. 4 cm od ukupne širine prozora. 
Klupčice se ugrađuju na način da se polažu na polimerno-cementno fleksibilno ljepilo. 
Prije izrade klupčica potrebno je uzeti mjere širine otvora za svaku pojedinu klupčicu zasebno. Za netočnost dimenzije same klupčice odgovara izvođač radova.    
Klupčice se uštemavaju u bočne špalete prozora. 
Stavka obuhvaća sav materijal kao i rad potreban za izvršenje stavke u potpunosti. 
Obračun se vrši po m ugrađene klupčice. </t>
  </si>
  <si>
    <r>
      <t xml:space="preserve">Izrada spuštenog stropa 4.kata </t>
    </r>
    <r>
      <rPr>
        <b/>
        <sz val="10"/>
        <color theme="1"/>
        <rFont val="Calibri"/>
        <family val="2"/>
        <charset val="238"/>
        <scheme val="minor"/>
      </rPr>
      <t>prema ravnom krovu</t>
    </r>
    <r>
      <rPr>
        <sz val="10"/>
        <color theme="1"/>
        <rFont val="Calibri"/>
        <family val="2"/>
        <charset val="238"/>
        <scheme val="minor"/>
      </rPr>
      <t xml:space="preserve"> tipa D112 na čeličnoj podkonstrukciji od CD/UD ovješenoj na ovjesima tipa kao Nonius ovjes ili neki drugi jednakovrijedni. Čelična podkonstrukcija izvodi se u dvije razine, odnosno sastoji se od CD profila koji se postavljaju u dva pravca i UD profila koji se tiplaju po obodu. Razmak između CD profila koji nose podgled odnosno za koje se tiplaju gipskartonske ploče je 50 cm dok je razmak nosivih CD profila 100 cm. Za križno povezivanje CD profila koriste se križne spojnice. Toplinska i izolacija se ugrađuje između čeličnih profila. 
Spušteni strop se izolira mineralnom vunom od staklenih vlakana tipa kao npr. Classic 040 ili drugom jednakovrijednom u debljini od d=18 cm s koeficijentom toplinske provodljivosti </t>
    </r>
    <r>
      <rPr>
        <sz val="10"/>
        <color theme="1"/>
        <rFont val="Calibri"/>
        <family val="2"/>
        <charset val="238"/>
      </rPr>
      <t>≤</t>
    </r>
    <r>
      <rPr>
        <sz val="10"/>
        <color theme="1"/>
        <rFont val="Calibri"/>
        <family val="2"/>
        <charset val="238"/>
        <scheme val="minor"/>
      </rPr>
      <t>0,040. Nakon postavljanja toplinske izolacije obavezno je potrebno postaviti parnu branu te sve spojeve dobro zabrtviti. Na čeličnu konstrukciju se pričvršćuju gipskartonske ploče debljine d=12,5 mm. Sve spojeve i vijke je potrebno pregletati i obrusiti u dva sloja. Preko svih spojeva je potrebno postaviti bandaž traku pri gletanju.  Sve fuge je potrebno zabrtviti akrilnim silikonom. Sve elemente spuštenog stropa koristiti od jednog proizvođača tipa kao npr. Knauf ili drugog jednakovrijednog. 
Pri izvedbi spuštenog stropa pridržavati se uputa proizvođača.
Stavka sadrži sav materijal (spojna sredstva itd.) kao i rad potreban za izvršenje stavke u potpunosti. 
Obračun se radi po m</t>
    </r>
    <r>
      <rPr>
        <vertAlign val="superscript"/>
        <sz val="10"/>
        <color theme="1"/>
        <rFont val="Calibri"/>
        <family val="2"/>
        <charset val="238"/>
        <scheme val="minor"/>
      </rPr>
      <t xml:space="preserve">2 </t>
    </r>
    <r>
      <rPr>
        <sz val="10"/>
        <color theme="1"/>
        <rFont val="Calibri"/>
        <family val="2"/>
        <charset val="238"/>
        <scheme val="minor"/>
      </rPr>
      <t>ugrađenog materijala kako je dolje navedeno.</t>
    </r>
  </si>
  <si>
    <r>
      <t>Toplinska izolacija debljine d=20 cm tipa kao npr. Classic 040 ili druga jednakovrijedna.
Obračun se vrši po m</t>
    </r>
    <r>
      <rPr>
        <vertAlign val="superscript"/>
        <sz val="10"/>
        <color theme="1"/>
        <rFont val="Calibri"/>
        <family val="2"/>
        <charset val="238"/>
        <scheme val="minor"/>
      </rPr>
      <t>2</t>
    </r>
    <r>
      <rPr>
        <sz val="10"/>
        <color theme="1"/>
        <rFont val="Calibri"/>
        <family val="2"/>
        <charset val="238"/>
        <scheme val="minor"/>
      </rPr>
      <t xml:space="preserve"> ugrađene toplinske izolacije </t>
    </r>
  </si>
  <si>
    <t xml:space="preserve">Nabava dobava i ugradnja pocinčanog bojanog opšavnog lima debljine d=0,55 mm u boji po želji investitora. Razvijene širine do 33 cm. Opšavni lim se postavlja na dijelovima vanjskog  zida atike radi zaštite dodatne postavljene toplinske izolacije. Opšavni lim se postavlja na način da se unutarnja strana podvlači pod postojeći limeni opšav dok je vanjska strana prepuštena 3 cm preko završnog sloja vanjskog zida (toplinske izolacije). Opšavni lim na vanjskoj strani obavezno mora imati okapnicu radi sprječavanja podlijevanja oborinske vode pod opšav. 
Stavka uključuje sav rad kao i materijal potreban za izvršenje stavke u potpunosti. Sve spojeve s postojećom limarijom je potrebno zabrtviti s odgovarajućom brtvenom masom. 
Obračun se vrši po m ugrađenog opšava. </t>
  </si>
  <si>
    <t xml:space="preserve">Nabava, dobava i izrada vertikalne hidroizolacije vanjskog zida prema tlu suterena. Hidroizolacija se izvodi na armiranobetonskoj podlozi  od 1 sloja hladnog predpremaza kao npr. Resitol proizvođača Katrana ili drugog proizvođača jednako vrijednog. </t>
  </si>
  <si>
    <t xml:space="preserve">Nabava dobava  i ugradnja vanjskih prozorskih klupčica  od pocinčanog lima sa zaštićenom površinom od plastificiranog laka. Vanjske klupčice moraju biti otporne i postojane na  atmosferilije.  Razvijena širina vanjske klupčice je do 25 cm s 2 cm prepustom preko završne plohe vanjskog zida odnosno s okapom. Klupčice su tipske bijele boje. Moraju biti ugrađene na takav način da se spriječi podlijevanje oborinske vode prema prozoru, moraju biti ugrađene s nagibom  prema van. Stražnji rub klupčice odnosno do doprozornika kao i bočni krajevi moraju biti podignuti. Stražni rub klupčice se uvlači  u utor u PVC profil prozora. Vanjski rub klupčice mora imati završetak kao okapnica radi sprječavanja podlijevanja oborinske vode. 
Sve rubne fuge sa stražnje strane, a tako i s bočnih strana, potrebno je zabrtviti odgovarajućom brtvenom masom. Prije izrade klupčica potrebno je uzeti točne mjere pojedinačno za svaku klupčicu, sve eventualne pogrešne izmjere snosi sam izvođač radova. 
Stavka uključuje sav rad kao i materijal (spojna sredstva, brtvena masa) potreban za izvršenje stavke u potpunosti. Obračun se vrši po m ugrađene vanjske klupčice. </t>
  </si>
  <si>
    <r>
      <t>Nabava, dobava i ugradnja čepaste folije kao završnog sloja izolacije zida prema tlu suterena. 
Čepasta folija ima svojstvo kako mehaničke zaštite tako i hidroizolacijske zaštite slojeva zida suterena. 
Čepasta folija se postavlja u punoj visini zida  suterena prema tlu, odnosno čepasta folija se postavlja  kontinuirano u cijeloj dužini zida bez nadoštukavanja.  Folija se postavlja ispod razine donje ploče te visine 10 cm iznad okolnog terena. 
Čepasta folija ima ujedno i svojstvo sprečavanja prodora vlage u toplinsku izolaciju, odnosno XPS. 
Stavka uključuje sav rad kao i materijal (brtvene mase) potrebne za izvršenje stavke u potpunosti.
Obračun se vrši po m</t>
    </r>
    <r>
      <rPr>
        <vertAlign val="superscript"/>
        <sz val="10"/>
        <color theme="1"/>
        <rFont val="Calibri"/>
        <family val="2"/>
        <charset val="238"/>
        <scheme val="minor"/>
      </rPr>
      <t xml:space="preserve">2 </t>
    </r>
    <r>
      <rPr>
        <sz val="10"/>
        <color theme="1"/>
        <rFont val="Calibri"/>
        <family val="2"/>
        <charset val="238"/>
        <scheme val="minor"/>
      </rPr>
      <t>stvarno ugrađene čepaste folije.</t>
    </r>
  </si>
  <si>
    <t>Izvedba hidroizolacionog premaza na dijelu fasade ispod vanjskih prozorskih klupčica.
Hidroizolacioni premaz na bazi polimer-cementa se izvodi po cijeloj površini donje špalete prozora, podiže se bočno uz špaletu u visini 15 cm i izvodi se na dijelu donje špalete ispod prozora (šupljinu ispod prozora treba zapuniti pur pjenom, a nakon stvrdnjavanja pur pjenu ravno odrezati (izravnati).  Prije nanošenja hidroizolacionog premaza na sve dijelove špaleta koji se premazuju treba nanijeti dva sloja polimer-cementnog morta armiranog mrežicom. Nakon nanošenja hidroizolacionog premaza ne smije biti mogućnosti prodiranja vlage u unutrašnjost zgrade. U cijenu uključiti rad i materijal. Fasadna skela je posebno obračunata. Obračun po m2 izvedenog hidroizolacionog polimer-cementnog premaza.</t>
  </si>
  <si>
    <t>TROŠKOVNIK - ENERGETSKA OBNOVA ZGRADE ANTUNA GUSTAVA MATOŠA 24-26, POŽEGA</t>
  </si>
  <si>
    <r>
      <t>Predpremaz se nanosi na suhu i čistu te čvrstu podlogu. Prije nanošenja sljedećih slojeva predpremaz se mora osušiti u potpunosti. Predpremaz se nanosi četkom s utroškom od cca. 0,35 do 0,40 kg/m</t>
    </r>
    <r>
      <rPr>
        <vertAlign val="superscript"/>
        <sz val="10"/>
        <color theme="1"/>
        <rFont val="Calibri"/>
        <family val="2"/>
        <charset val="238"/>
        <scheme val="minor"/>
      </rPr>
      <t>2</t>
    </r>
    <r>
      <rPr>
        <sz val="10"/>
        <color theme="1"/>
        <rFont val="Calibri"/>
        <family val="2"/>
        <charset val="238"/>
        <scheme val="minor"/>
      </rPr>
      <t>. Na potpuno suhu površinu nanosi se dva (2) sloja bitumenske ljepenke kao npr. Bituval V4 ili druga jednakovrijedna. Slojevi hidroizolacije se vrućim postupkom nanose na podlogu s  minimalnim preklopom od 10 cm. Svi spojevi moraju biti pravilno izvedeni u skladu s tehničkim uputstvima  proizvođača materijala.
U cijenu stavke je potrebno uključiti i brtvljenje brtvenom masom svih prodora instalacija kroz slojeve hidroizolacije. 
Eventualni nedostaci koji se pojave kao i samu sanaciju  koja bude neophodna, a koja je nastala nestručnim postavljanjem slojeva hidroizolacije snosi  izvođač radova.
Hidroizolacija se spušta ispod donje kote donje ploče te ju je potrebno izdići za  min. 10 cm iznad nivoa okolnog terena. 
Stavka obuhvaća sav rad kao i materijal potreban za izvršenje stavke u potpunosti u skladu s tehničkim upustvima proizvođača materijala. 
Obračun se vrši po m</t>
    </r>
    <r>
      <rPr>
        <vertAlign val="superscript"/>
        <sz val="10"/>
        <color theme="1"/>
        <rFont val="Calibri"/>
        <family val="2"/>
        <charset val="238"/>
        <scheme val="minor"/>
      </rPr>
      <t>2</t>
    </r>
    <r>
      <rPr>
        <b/>
        <sz val="10"/>
        <color theme="1"/>
        <rFont val="Calibri"/>
        <family val="2"/>
        <charset val="238"/>
        <scheme val="minor"/>
      </rPr>
      <t xml:space="preserve"> </t>
    </r>
    <r>
      <rPr>
        <sz val="10"/>
        <color theme="1"/>
        <rFont val="Calibri"/>
        <family val="2"/>
        <charset val="238"/>
        <scheme val="minor"/>
      </rPr>
      <t>stvarno izvedenih radova kompletnog sustava (slojeva) hidroizolacije.</t>
    </r>
  </si>
  <si>
    <t xml:space="preserve">Cijena stavke sadrži sav rad (nabava dobava, montaža ) kao i materijal (brtvene mase, okovi).
Svu stolariju je potrebno učvrstiti pur pjenom a također ju je potrebno dodatno učvrstiti turbo vijcima s upuštenom glavom. Pur pjenu je potrebno staviti cijelom dužinom između zida i dovratnika. 
Sva stolarija mora biti kvalitetna i posjedovati potrebne sve certifikate i ateste. Potrebno je priložiti prateću dokumentaciju koja dokazuje kvalitetu cijelokupnog prozora. 
Prije početka izrade prozora i vrata potrebno je izvršiti izmjeru svakvog otvora pojedinačno. 
Sve netočnosti i nepravilnosti koje budu nastale pri netočnoj izmjeri otvora snosi sam izvođač radova. 
Profili kvalitete Schuco ili neki drugi jednakovrijedan.
Stavka sadrži sav rad i materijal potreban za ispunjenje stavke u potpunosti. 
Obračun se vrši po komadu ugrađenog prozora/balkonskih vrata. 
</t>
  </si>
  <si>
    <t xml:space="preserve">Nabava, dobava i montaža vanjskih prozora i balkonskih vrata. Sva prozora i vrata su od PVC-a.
PVC sistem profila s preklopnom brtvom, sastoji se od pet komora, ugradbene dubine 70 mm, spoj s krilom 120 mm. Unutar profila je obavezno postojanje čeličnog ojačanja. Minimalna debljina stijenke je 2.5 mm. Minimalno tri razine brtvljenja. Omogućena minimalna zrakopropusnost. Postojanje mogućnosti skupljanja i propuštanja kondenzata. Koeficijent prolaska topline za okvir (profil )≤U=1,3W/m2K.
Ostakljenje je potrebno izvesti kao dvostruko izolirajuće staklo s premazom LOW, a međuprostor mora biti ispunjen plemenitim plinom argonom. Dimenzije stakla 4+16+4 mm. Toplinski koeficijent provodljivosti za ostakljenje  ≤ U=1,1 W/m2K. Ukupan koeficijent toplinske provodljivosti za cjelokupan otvor je ≤U=1,4W/m2K.
Svi prozori i balkonska vrata  imaju aluminijsku roletu s vanjske strane. Kutija rolete mora biti toplinski  izolirana. Roleta mora biti postojana na svim klimatskim uvjetima. Kutija rolete se montira iznad prozora/vrata, a visine je 20 cm. </t>
  </si>
  <si>
    <r>
      <t xml:space="preserve">Nabava, dobava i ugradnja toplinske izolacije </t>
    </r>
    <r>
      <rPr>
        <b/>
        <sz val="10"/>
        <color theme="1"/>
        <rFont val="Calibri"/>
        <family val="2"/>
        <charset val="238"/>
        <scheme val="minor"/>
      </rPr>
      <t xml:space="preserve">suterenskog zida prema tlu </t>
    </r>
    <r>
      <rPr>
        <sz val="10"/>
        <color theme="1"/>
        <rFont val="Calibri"/>
        <family val="2"/>
        <charset val="238"/>
        <scheme val="minor"/>
      </rPr>
      <t xml:space="preserve">(grijano-prema tlu).
Toplinska izolacija se ne smije mahanički pričvršćivati na na podlogu nego se učvršćivanje izvodi s PUR niskoekspandirajućim pjenom za ljepljenje stiropora koja je otporna na atsmoferske utjecaje. 
Toplinska izolacija se izvodi od ekstrudiranog polistirena XPS debljine d=12 cm i toplinske provodljivosti </t>
    </r>
    <r>
      <rPr>
        <sz val="10"/>
        <color theme="1"/>
        <rFont val="Calibri"/>
        <family val="2"/>
        <charset val="238"/>
      </rPr>
      <t>≤0,40 W/mK s falcom za međusobno spajanje ploča. 
Toplinska izolacija se postavlja po cijeloj površini zida suterena prema tlu, odnosno po visini ispod donje ploče te se kontinuirano nastavlja do sokla. 
Na tako postavljenu toplinsku izolaciju postavlja se hidroizolacija. 
Stavka obuhvaća sav rad kao i materijal potreban za izvršenje stavke u potpunosti. 
Obračun se vrši po m</t>
    </r>
    <r>
      <rPr>
        <vertAlign val="superscript"/>
        <sz val="10"/>
        <color theme="1"/>
        <rFont val="Calibri"/>
        <family val="2"/>
        <charset val="238"/>
      </rPr>
      <t>2</t>
    </r>
    <r>
      <rPr>
        <sz val="10"/>
        <color theme="1"/>
        <rFont val="Calibri"/>
        <family val="2"/>
        <charset val="238"/>
      </rPr>
      <t xml:space="preserve"> stvarno ugrađene toplinske  izolacije. </t>
    </r>
  </si>
  <si>
    <t xml:space="preserve">Nabava, dobava i ugradnja toplinske izolacije suterenskog zida prema tlu  ispod sokla. 
Toplinska izolacija se ne smije mehanički pričvršćivati na na podlogu nego se učvršćivanje izvodi s PUR niskoekspandirajućim pjenom za ljepljenje stiropora koja je otporna na atsmoferske utjecaje. 
Toplinska izolacija se izvodi od ekstrudiranog polistirena XPS debljine d=12 cm i toplinske provodljivosti ≤0,40 W/mK s falcom za međusobno spajanje ploča. 
Toplinska izolacija se nastavlja od sokla do dubine 30 cm ispod razine okolnog tetrena. 
Ovim načinom postavljanja toplinske izolacije ispod okolnog terena umanjujemo  negativan efekt toplinskih mostova, odnosno otklanjamo mogućnost njegovog nastanka. 
U stavku je potrebno uključiti staklenu mrežicu i dva (2) sloja polimerno-cementnog ljepila bez završne žbuke.
Stavka obuhvaća sav rad kao i materijal potreban za izvršenje stavke u  potpunosti. 
Obračun se vrši po m2 stvarno ugrađene toplinske  izolacije. </t>
  </si>
  <si>
    <r>
      <t>Ličenje zidova i stropova (suterenski zid između grijanog-negrijanog prostora, te strop od gipskartonskih ploča) disperzivnom bojom u 4 premaza u tonu po želji investitora. Stavka uključuje otprašivanje, nanošenje impregnacije valjkom ili četkom. 
Stavka uključuje sav rad potreban za izvršenje stavke u potpunosti. 
Obračun se vrši po m</t>
    </r>
    <r>
      <rPr>
        <vertAlign val="superscript"/>
        <sz val="10"/>
        <color theme="1"/>
        <rFont val="Calibri"/>
        <family val="2"/>
        <charset val="238"/>
        <scheme val="minor"/>
      </rPr>
      <t>2</t>
    </r>
    <r>
      <rPr>
        <sz val="10"/>
        <color theme="1"/>
        <rFont val="Calibri"/>
        <family val="2"/>
        <charset val="238"/>
        <scheme val="minor"/>
      </rPr>
      <t xml:space="preserve">  stvarno ličene površine.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</si>
</sst>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13" x14ac:knownFonts="1">
    <font>
      <sz val="11"/>
      <color theme="1"/>
      <name val="Calibri"/>
      <family val="2"/>
      <charset val="238"/>
      <scheme val="minor"/>
    </font>
    <font>
      <sz val="8"/>
      <color theme="1"/>
      <name val="Calibri"/>
      <family val="2"/>
      <charset val="238"/>
      <scheme val="minor"/>
    </font>
    <font>
      <sz val="7"/>
      <color theme="1"/>
      <name val="Calibri"/>
      <family val="2"/>
      <charset val="238"/>
      <scheme val="minor"/>
    </font>
    <font>
      <b/>
      <sz val="10"/>
      <color theme="1"/>
      <name val="Calibri"/>
      <family val="2"/>
      <charset val="238"/>
      <scheme val="minor"/>
    </font>
    <font>
      <sz val="10"/>
      <color theme="1"/>
      <name val="Calibri"/>
      <family val="2"/>
      <charset val="238"/>
      <scheme val="minor"/>
    </font>
    <font>
      <b/>
      <sz val="11"/>
      <color theme="1"/>
      <name val="Calibri"/>
      <family val="2"/>
      <charset val="238"/>
      <scheme val="minor"/>
    </font>
    <font>
      <sz val="10"/>
      <color theme="1"/>
      <name val="Calibri"/>
      <family val="2"/>
      <charset val="238"/>
    </font>
    <font>
      <vertAlign val="superscript"/>
      <sz val="10"/>
      <color theme="1"/>
      <name val="Calibri"/>
      <family val="2"/>
      <charset val="238"/>
      <scheme val="minor"/>
    </font>
    <font>
      <vertAlign val="superscript"/>
      <sz val="10"/>
      <color theme="1"/>
      <name val="Calibri"/>
      <family val="2"/>
      <charset val="238"/>
    </font>
    <font>
      <i/>
      <sz val="10"/>
      <color theme="1"/>
      <name val="Calibri"/>
      <family val="2"/>
      <charset val="238"/>
      <scheme val="minor"/>
    </font>
    <font>
      <sz val="12"/>
      <color theme="1"/>
      <name val="Calibri"/>
      <family val="2"/>
      <charset val="238"/>
      <scheme val="minor"/>
    </font>
    <font>
      <b/>
      <sz val="12"/>
      <color theme="1"/>
      <name val="Calibri"/>
      <family val="2"/>
      <charset val="238"/>
      <scheme val="minor"/>
    </font>
    <font>
      <sz val="10"/>
      <name val="Calibri"/>
      <family val="2"/>
      <charset val="23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cellStyleXfs>
  <cellXfs count="21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left" vertical="top"/>
    </xf>
    <xf numFmtId="49" fontId="2" fillId="0" borderId="0" xfId="0" applyNumberFormat="1" applyFont="1" applyAlignment="1">
      <alignment horizontal="center"/>
    </xf>
    <xf numFmtId="0" fontId="3" fillId="0" borderId="0" xfId="0" applyFont="1" applyBorder="1" applyAlignment="1">
      <alignment horizontal="right" vertical="center"/>
    </xf>
    <xf numFmtId="0" fontId="1" fillId="0" borderId="0" xfId="0" applyFont="1" applyBorder="1" applyAlignment="1"/>
    <xf numFmtId="164" fontId="1" fillId="0" borderId="0" xfId="0" applyNumberFormat="1" applyFont="1" applyBorder="1" applyAlignment="1"/>
    <xf numFmtId="0" fontId="4" fillId="0" borderId="0" xfId="0" applyFont="1"/>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xf numFmtId="49" fontId="4" fillId="0" borderId="0" xfId="0" applyNumberFormat="1" applyFont="1" applyBorder="1" applyAlignment="1">
      <alignment horizontal="center"/>
    </xf>
    <xf numFmtId="0" fontId="5" fillId="0" borderId="5" xfId="0" applyFont="1" applyBorder="1" applyAlignment="1">
      <alignment horizontal="right" vertical="center"/>
    </xf>
    <xf numFmtId="0" fontId="0" fillId="0" borderId="5" xfId="0" applyFont="1" applyBorder="1" applyAlignment="1"/>
    <xf numFmtId="164" fontId="0" fillId="0" borderId="5" xfId="0" applyNumberFormat="1" applyFont="1" applyBorder="1" applyAlignment="1"/>
    <xf numFmtId="0" fontId="0" fillId="0" borderId="0" xfId="0" applyFont="1" applyAlignment="1">
      <alignment horizontal="center" vertical="top"/>
    </xf>
    <xf numFmtId="49" fontId="0" fillId="0" borderId="0" xfId="0" applyNumberFormat="1" applyFont="1" applyAlignment="1">
      <alignment horizontal="center" vertical="top"/>
    </xf>
    <xf numFmtId="0" fontId="0" fillId="0" borderId="0" xfId="0" applyFont="1" applyAlignment="1">
      <alignment horizontal="left" vertical="top" wrapText="1"/>
    </xf>
    <xf numFmtId="164" fontId="0" fillId="0" borderId="0" xfId="0" applyNumberFormat="1" applyFont="1" applyBorder="1" applyAlignment="1"/>
    <xf numFmtId="49" fontId="0" fillId="0" borderId="0" xfId="0" applyNumberFormat="1" applyFont="1" applyAlignment="1">
      <alignment horizontal="left" vertical="top" wrapText="1"/>
    </xf>
    <xf numFmtId="49" fontId="0" fillId="0" borderId="0" xfId="0" applyNumberFormat="1" applyFont="1" applyAlignment="1">
      <alignment horizontal="center"/>
    </xf>
    <xf numFmtId="49" fontId="0" fillId="0" borderId="0" xfId="0" applyNumberFormat="1" applyFont="1" applyAlignment="1">
      <alignment horizontal="left" vertical="top"/>
    </xf>
    <xf numFmtId="0" fontId="0" fillId="0" borderId="6" xfId="0" applyFont="1" applyBorder="1" applyAlignment="1">
      <alignment horizontal="center" vertical="center"/>
    </xf>
    <xf numFmtId="49" fontId="0" fillId="0" borderId="6" xfId="0" applyNumberFormat="1" applyFont="1" applyBorder="1" applyAlignment="1">
      <alignment horizontal="center"/>
    </xf>
    <xf numFmtId="49" fontId="0" fillId="0" borderId="6" xfId="0" applyNumberFormat="1" applyFont="1" applyBorder="1" applyAlignment="1">
      <alignment horizontal="left" vertical="top"/>
    </xf>
    <xf numFmtId="0" fontId="0" fillId="0" borderId="0" xfId="0" applyFont="1" applyAlignment="1">
      <alignment horizontal="left" vertical="top"/>
    </xf>
    <xf numFmtId="49" fontId="0" fillId="0" borderId="0" xfId="0" applyNumberFormat="1" applyFont="1" applyBorder="1" applyAlignment="1">
      <alignment horizontal="center"/>
    </xf>
    <xf numFmtId="49" fontId="0" fillId="0" borderId="0" xfId="0" applyNumberFormat="1" applyFont="1" applyBorder="1" applyAlignment="1">
      <alignment horizontal="left" vertical="top"/>
    </xf>
    <xf numFmtId="164" fontId="0" fillId="0" borderId="0" xfId="0" applyNumberFormat="1" applyFont="1" applyBorder="1" applyAlignment="1">
      <alignment horizontal="center" vertical="center"/>
    </xf>
    <xf numFmtId="0" fontId="10" fillId="0" borderId="5" xfId="0" applyFont="1" applyBorder="1" applyAlignment="1">
      <alignment vertical="center"/>
    </xf>
    <xf numFmtId="0" fontId="1" fillId="2" borderId="0" xfId="0" applyFont="1" applyFill="1"/>
    <xf numFmtId="0" fontId="4" fillId="0" borderId="1" xfId="0" applyFont="1" applyBorder="1" applyAlignment="1">
      <alignment horizontal="center" vertical="top"/>
    </xf>
    <xf numFmtId="49"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center" vertical="center"/>
    </xf>
    <xf numFmtId="49" fontId="4" fillId="0" borderId="1" xfId="0" applyNumberFormat="1" applyFont="1" applyBorder="1" applyAlignment="1">
      <alignment horizontal="center"/>
    </xf>
    <xf numFmtId="0" fontId="3" fillId="0" borderId="1" xfId="0" applyFont="1" applyBorder="1" applyAlignment="1">
      <alignment horizontal="right" vertical="top"/>
    </xf>
    <xf numFmtId="0" fontId="3" fillId="0" borderId="1" xfId="0" applyFont="1" applyBorder="1" applyAlignment="1">
      <alignment horizontal="right" vertical="center"/>
    </xf>
    <xf numFmtId="49" fontId="4" fillId="0" borderId="1" xfId="0" applyNumberFormat="1" applyFont="1" applyBorder="1" applyAlignment="1">
      <alignment horizontal="lef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center"/>
    </xf>
    <xf numFmtId="49" fontId="4" fillId="0" borderId="1" xfId="0" applyNumberFormat="1" applyFont="1" applyBorder="1" applyAlignment="1">
      <alignment vertical="top"/>
    </xf>
    <xf numFmtId="49" fontId="4" fillId="2" borderId="1" xfId="0" applyNumberFormat="1" applyFont="1" applyFill="1" applyBorder="1" applyAlignment="1">
      <alignment horizontal="center" vertical="top"/>
    </xf>
    <xf numFmtId="0" fontId="4" fillId="0" borderId="0" xfId="0" applyFont="1" applyBorder="1" applyAlignment="1">
      <alignment horizontal="center" vertical="center"/>
    </xf>
    <xf numFmtId="49" fontId="3" fillId="0" borderId="1" xfId="0" applyNumberFormat="1" applyFont="1" applyBorder="1" applyAlignment="1">
      <alignment horizontal="left"/>
    </xf>
    <xf numFmtId="0" fontId="1" fillId="0" borderId="5"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xf numFmtId="0" fontId="1" fillId="2" borderId="0" xfId="0" applyFont="1" applyFill="1" applyBorder="1"/>
    <xf numFmtId="0" fontId="11" fillId="0" borderId="0" xfId="0" applyFont="1" applyAlignment="1">
      <alignment horizontal="left" vertical="center"/>
    </xf>
    <xf numFmtId="0" fontId="4" fillId="0" borderId="11" xfId="0" applyFont="1" applyBorder="1" applyAlignment="1">
      <alignment horizontal="center" vertical="top"/>
    </xf>
    <xf numFmtId="0" fontId="4" fillId="0" borderId="8" xfId="0" applyFont="1" applyBorder="1" applyAlignment="1">
      <alignment horizontal="center" vertical="center"/>
    </xf>
    <xf numFmtId="0" fontId="4" fillId="0" borderId="3" xfId="0" applyFont="1" applyBorder="1" applyAlignment="1">
      <alignment horizontal="center" vertical="top"/>
    </xf>
    <xf numFmtId="0" fontId="3" fillId="0" borderId="2" xfId="0"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xf>
    <xf numFmtId="0" fontId="3" fillId="0" borderId="2" xfId="0" applyFont="1" applyBorder="1" applyAlignment="1">
      <alignment horizontal="right" vertical="top"/>
    </xf>
    <xf numFmtId="49" fontId="3" fillId="0" borderId="2" xfId="0" applyNumberFormat="1" applyFont="1" applyBorder="1" applyAlignment="1">
      <alignment horizontal="center" vertical="center"/>
    </xf>
    <xf numFmtId="0" fontId="3" fillId="0" borderId="0" xfId="0" applyFont="1" applyBorder="1" applyAlignment="1">
      <alignment horizontal="right" vertical="top"/>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 fillId="0" borderId="5" xfId="0" applyFont="1" applyBorder="1" applyAlignment="1">
      <alignment horizontal="center"/>
    </xf>
    <xf numFmtId="49" fontId="4" fillId="0" borderId="6" xfId="0" applyNumberFormat="1" applyFont="1" applyBorder="1" applyAlignment="1">
      <alignment horizontal="center"/>
    </xf>
    <xf numFmtId="0" fontId="3" fillId="0" borderId="6" xfId="0" applyFont="1" applyBorder="1" applyAlignment="1">
      <alignment horizontal="right" vertical="top"/>
    </xf>
    <xf numFmtId="49"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right" vertical="center"/>
    </xf>
    <xf numFmtId="0" fontId="4" fillId="0" borderId="6" xfId="0" applyFont="1" applyBorder="1" applyAlignment="1">
      <alignment horizontal="center" vertical="center"/>
    </xf>
    <xf numFmtId="0" fontId="4" fillId="0" borderId="10" xfId="0" applyFont="1" applyBorder="1" applyAlignment="1">
      <alignment horizontal="center" vertical="top"/>
    </xf>
    <xf numFmtId="49" fontId="4" fillId="0" borderId="10" xfId="0" applyNumberFormat="1" applyFont="1" applyBorder="1" applyAlignment="1">
      <alignment horizontal="center" vertical="top"/>
    </xf>
    <xf numFmtId="0" fontId="4" fillId="0" borderId="10" xfId="0" applyFont="1" applyBorder="1" applyAlignment="1">
      <alignment horizontal="left" vertical="top" wrapText="1"/>
    </xf>
    <xf numFmtId="0" fontId="4" fillId="0" borderId="9" xfId="0" applyFont="1" applyBorder="1" applyAlignment="1">
      <alignment horizontal="center" vertical="top"/>
    </xf>
    <xf numFmtId="49" fontId="4" fillId="0" borderId="9" xfId="0" applyNumberFormat="1" applyFont="1" applyBorder="1" applyAlignment="1">
      <alignment horizontal="center" vertical="top"/>
    </xf>
    <xf numFmtId="49" fontId="4" fillId="0" borderId="1" xfId="0" applyNumberFormat="1" applyFont="1" applyBorder="1" applyAlignment="1">
      <alignment horizontal="justify" vertical="top" wrapText="1"/>
    </xf>
    <xf numFmtId="0" fontId="4" fillId="0" borderId="1" xfId="0" applyFont="1" applyBorder="1" applyAlignment="1">
      <alignment horizontal="justify" vertical="top"/>
    </xf>
    <xf numFmtId="0" fontId="4" fillId="0" borderId="1" xfId="0" applyFont="1" applyBorder="1" applyAlignment="1">
      <alignment horizontal="justify" vertical="top" wrapText="1"/>
    </xf>
    <xf numFmtId="0" fontId="1" fillId="0" borderId="8" xfId="0" applyFont="1" applyBorder="1"/>
    <xf numFmtId="0" fontId="4" fillId="2" borderId="1" xfId="0" applyFont="1" applyFill="1" applyBorder="1" applyAlignment="1">
      <alignment horizontal="justify" vertical="top" wrapText="1"/>
    </xf>
    <xf numFmtId="0" fontId="4" fillId="0" borderId="10" xfId="0" applyFont="1" applyBorder="1" applyAlignment="1">
      <alignment horizontal="justify" vertical="top" wrapText="1"/>
    </xf>
    <xf numFmtId="0" fontId="1" fillId="0" borderId="10" xfId="0" applyFont="1" applyBorder="1" applyAlignment="1">
      <alignment horizontal="center" vertical="top"/>
    </xf>
    <xf numFmtId="0" fontId="4" fillId="0" borderId="1" xfId="0" applyFont="1" applyFill="1" applyBorder="1" applyAlignment="1">
      <alignment horizontal="justify" vertical="top" wrapText="1"/>
    </xf>
    <xf numFmtId="0" fontId="4" fillId="0" borderId="0" xfId="0" applyFont="1" applyBorder="1" applyAlignment="1">
      <alignment horizontal="center" vertical="center"/>
    </xf>
    <xf numFmtId="49" fontId="3" fillId="0" borderId="0" xfId="0" applyNumberFormat="1" applyFont="1" applyBorder="1" applyAlignment="1">
      <alignment horizontal="left"/>
    </xf>
    <xf numFmtId="0" fontId="3" fillId="0" borderId="9" xfId="0" applyFont="1" applyBorder="1" applyAlignment="1">
      <alignment horizontal="center" vertical="center"/>
    </xf>
    <xf numFmtId="0" fontId="4" fillId="0" borderId="9" xfId="0" applyFont="1" applyBorder="1" applyAlignment="1">
      <alignment horizontal="justify" vertical="top" wrapText="1"/>
    </xf>
    <xf numFmtId="0" fontId="4" fillId="0" borderId="12" xfId="0" applyFont="1" applyBorder="1" applyAlignment="1">
      <alignment horizontal="center" vertical="top"/>
    </xf>
    <xf numFmtId="49" fontId="4" fillId="0" borderId="12" xfId="0" applyNumberFormat="1" applyFont="1" applyBorder="1" applyAlignment="1">
      <alignment horizontal="center" vertical="top"/>
    </xf>
    <xf numFmtId="0" fontId="4" fillId="0" borderId="5" xfId="0" applyFont="1" applyBorder="1" applyAlignment="1">
      <alignment horizontal="justify" vertical="top" wrapText="1"/>
    </xf>
    <xf numFmtId="0" fontId="4" fillId="0" borderId="12" xfId="0" applyFont="1" applyBorder="1" applyAlignment="1">
      <alignment horizontal="justify" vertical="top" wrapText="1"/>
    </xf>
    <xf numFmtId="0" fontId="1" fillId="0" borderId="0" xfId="0" applyFont="1" applyBorder="1" applyAlignment="1">
      <alignment horizontal="left"/>
    </xf>
    <xf numFmtId="0" fontId="1" fillId="0" borderId="0" xfId="0" applyFont="1" applyAlignment="1">
      <alignment horizontal="left"/>
    </xf>
    <xf numFmtId="0" fontId="3" fillId="0" borderId="11" xfId="0" applyFont="1" applyBorder="1" applyAlignment="1">
      <alignment horizontal="center"/>
    </xf>
    <xf numFmtId="0" fontId="3" fillId="0" borderId="8" xfId="0" applyFont="1" applyBorder="1" applyAlignment="1">
      <alignment horizontal="center" vertical="center"/>
    </xf>
    <xf numFmtId="0" fontId="3" fillId="0" borderId="5" xfId="0" applyNumberFormat="1" applyFont="1" applyFill="1" applyBorder="1" applyAlignment="1">
      <alignment horizontal="left" vertical="center"/>
    </xf>
    <xf numFmtId="0" fontId="1" fillId="0" borderId="0" xfId="0" applyFont="1" applyBorder="1" applyAlignment="1">
      <alignment vertical="center"/>
    </xf>
    <xf numFmtId="0" fontId="1" fillId="0" borderId="0" xfId="0" applyFont="1" applyAlignment="1">
      <alignment vertical="center"/>
    </xf>
    <xf numFmtId="164" fontId="3" fillId="0" borderId="2"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1" fillId="0" borderId="5" xfId="0" applyNumberFormat="1" applyFont="1" applyBorder="1" applyAlignment="1">
      <alignment horizontal="right"/>
    </xf>
    <xf numFmtId="164" fontId="1" fillId="0" borderId="7" xfId="0" applyNumberFormat="1" applyFont="1" applyBorder="1" applyAlignment="1">
      <alignment horizontal="right"/>
    </xf>
    <xf numFmtId="164" fontId="3" fillId="0" borderId="6" xfId="0" applyNumberFormat="1" applyFont="1" applyBorder="1" applyAlignment="1">
      <alignment horizontal="right" vertical="center"/>
    </xf>
    <xf numFmtId="0" fontId="3" fillId="0" borderId="9" xfId="0" applyNumberFormat="1" applyFont="1" applyBorder="1" applyAlignment="1">
      <alignment horizontal="left"/>
    </xf>
    <xf numFmtId="0" fontId="4" fillId="0" borderId="9" xfId="0" applyNumberFormat="1" applyFont="1" applyBorder="1" applyAlignment="1">
      <alignment horizontal="justify" vertical="top" wrapText="1"/>
    </xf>
    <xf numFmtId="0" fontId="3" fillId="0" borderId="1" xfId="0" applyNumberFormat="1" applyFont="1" applyBorder="1" applyAlignment="1">
      <alignment horizontal="left" vertical="center"/>
    </xf>
    <xf numFmtId="0" fontId="4" fillId="0" borderId="1" xfId="0" applyNumberFormat="1" applyFont="1" applyBorder="1" applyAlignment="1">
      <alignment horizontal="justify" vertical="top" wrapText="1"/>
    </xf>
    <xf numFmtId="0" fontId="4"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left" vertical="center"/>
    </xf>
    <xf numFmtId="49" fontId="4" fillId="0" borderId="10" xfId="0" applyNumberFormat="1" applyFont="1" applyBorder="1" applyAlignment="1">
      <alignment horizontal="center"/>
    </xf>
    <xf numFmtId="0" fontId="4" fillId="0" borderId="11" xfId="0" applyFont="1" applyBorder="1" applyAlignment="1">
      <alignment horizontal="justify" vertical="top" wrapText="1"/>
    </xf>
    <xf numFmtId="0" fontId="4" fillId="2" borderId="10" xfId="0" applyFont="1" applyFill="1" applyBorder="1" applyAlignment="1">
      <alignment horizontal="center" vertical="top"/>
    </xf>
    <xf numFmtId="0" fontId="4" fillId="2" borderId="10" xfId="0" applyFont="1" applyFill="1" applyBorder="1" applyAlignment="1">
      <alignment horizontal="left" vertical="top" wrapText="1"/>
    </xf>
    <xf numFmtId="0" fontId="4" fillId="0" borderId="8" xfId="0" applyFont="1" applyBorder="1" applyAlignment="1">
      <alignment horizontal="center"/>
    </xf>
    <xf numFmtId="0" fontId="4" fillId="0" borderId="7" xfId="0" applyFont="1" applyBorder="1" applyAlignment="1">
      <alignment horizontal="center"/>
    </xf>
    <xf numFmtId="2" fontId="4" fillId="0" borderId="8" xfId="0" applyNumberFormat="1" applyFont="1" applyBorder="1" applyAlignment="1">
      <alignment horizontal="center"/>
    </xf>
    <xf numFmtId="2" fontId="4" fillId="0" borderId="7" xfId="0" applyNumberFormat="1" applyFont="1" applyBorder="1" applyAlignment="1">
      <alignment horizontal="center"/>
    </xf>
    <xf numFmtId="164" fontId="4" fillId="0" borderId="8" xfId="0" applyNumberFormat="1" applyFont="1" applyBorder="1" applyAlignment="1">
      <alignment horizontal="center"/>
    </xf>
    <xf numFmtId="164" fontId="4" fillId="0" borderId="7" xfId="0" applyNumberFormat="1" applyFont="1" applyBorder="1" applyAlignment="1">
      <alignment horizontal="center"/>
    </xf>
    <xf numFmtId="164" fontId="4" fillId="0" borderId="8" xfId="0" applyNumberFormat="1" applyFont="1" applyBorder="1" applyAlignment="1">
      <alignment horizontal="right"/>
    </xf>
    <xf numFmtId="164" fontId="4" fillId="0" borderId="5" xfId="0" applyNumberFormat="1" applyFont="1" applyBorder="1" applyAlignment="1">
      <alignment horizontal="right"/>
    </xf>
    <xf numFmtId="164" fontId="4" fillId="0" borderId="7" xfId="0" applyNumberFormat="1" applyFont="1" applyBorder="1" applyAlignment="1">
      <alignment horizontal="right"/>
    </xf>
    <xf numFmtId="164" fontId="4" fillId="0" borderId="1" xfId="0" applyNumberFormat="1" applyFont="1" applyBorder="1" applyAlignment="1">
      <alignment horizontal="center"/>
    </xf>
    <xf numFmtId="164" fontId="4" fillId="0" borderId="1" xfId="0" applyNumberFormat="1" applyFont="1" applyBorder="1" applyAlignment="1">
      <alignment horizontal="right"/>
    </xf>
    <xf numFmtId="0" fontId="4" fillId="0" borderId="1" xfId="0" applyFont="1" applyBorder="1" applyAlignment="1">
      <alignment horizontal="center"/>
    </xf>
    <xf numFmtId="2" fontId="4" fillId="0" borderId="1" xfId="0" applyNumberFormat="1" applyFont="1" applyBorder="1" applyAlignment="1">
      <alignment horizontal="center"/>
    </xf>
    <xf numFmtId="0" fontId="4" fillId="2" borderId="1" xfId="0" applyFont="1" applyFill="1" applyBorder="1" applyAlignment="1">
      <alignment horizontal="center"/>
    </xf>
    <xf numFmtId="2" fontId="4" fillId="2" borderId="1" xfId="0" applyNumberFormat="1" applyFont="1" applyFill="1" applyBorder="1" applyAlignment="1">
      <alignment horizontal="center"/>
    </xf>
    <xf numFmtId="164" fontId="4" fillId="2" borderId="1" xfId="0" applyNumberFormat="1" applyFont="1" applyFill="1" applyBorder="1" applyAlignment="1">
      <alignment horizontal="center"/>
    </xf>
    <xf numFmtId="164" fontId="0" fillId="0" borderId="0" xfId="0" applyNumberFormat="1" applyFont="1" applyBorder="1" applyAlignment="1">
      <alignment horizontal="right" vertical="center"/>
    </xf>
    <xf numFmtId="9" fontId="10" fillId="0" borderId="5" xfId="0" applyNumberFormat="1" applyFont="1" applyBorder="1" applyAlignment="1">
      <alignment horizontal="center" vertical="center"/>
    </xf>
    <xf numFmtId="0" fontId="11" fillId="0" borderId="0" xfId="0" applyFont="1" applyBorder="1" applyAlignment="1">
      <alignment horizontal="right" vertical="center" wrapText="1"/>
    </xf>
    <xf numFmtId="49" fontId="3" fillId="0" borderId="1" xfId="0" applyNumberFormat="1" applyFont="1" applyBorder="1" applyAlignment="1">
      <alignment horizontal="left"/>
    </xf>
    <xf numFmtId="49" fontId="3" fillId="0" borderId="0" xfId="0" applyNumberFormat="1" applyFont="1" applyBorder="1" applyAlignment="1">
      <alignment horizontal="left"/>
    </xf>
    <xf numFmtId="0" fontId="3" fillId="0" borderId="1" xfId="0" applyNumberFormat="1" applyFont="1" applyBorder="1" applyAlignment="1">
      <alignment horizontal="left"/>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right" vertical="center"/>
    </xf>
    <xf numFmtId="49" fontId="3" fillId="0" borderId="9" xfId="0" applyNumberFormat="1" applyFont="1" applyBorder="1" applyAlignment="1">
      <alignment horizontal="center" vertical="center"/>
    </xf>
    <xf numFmtId="0" fontId="3" fillId="0" borderId="9" xfId="0" applyFont="1" applyBorder="1" applyAlignment="1">
      <alignment horizontal="center" vertical="center"/>
    </xf>
    <xf numFmtId="2" fontId="4" fillId="0" borderId="10" xfId="0" applyNumberFormat="1" applyFont="1" applyBorder="1" applyAlignment="1">
      <alignment horizontal="center"/>
    </xf>
    <xf numFmtId="164" fontId="4" fillId="0" borderId="10" xfId="0" applyNumberFormat="1" applyFont="1" applyBorder="1" applyAlignment="1">
      <alignment horizontal="center"/>
    </xf>
    <xf numFmtId="164" fontId="4" fillId="0" borderId="10" xfId="0" applyNumberFormat="1" applyFont="1" applyBorder="1" applyAlignment="1">
      <alignment horizontal="right"/>
    </xf>
    <xf numFmtId="164" fontId="4" fillId="2" borderId="1" xfId="0" applyNumberFormat="1" applyFont="1" applyFill="1" applyBorder="1" applyAlignment="1">
      <alignment horizontal="right"/>
    </xf>
    <xf numFmtId="0" fontId="4" fillId="0" borderId="9" xfId="0" applyFont="1" applyBorder="1" applyAlignment="1">
      <alignment horizontal="left" vertical="center"/>
    </xf>
    <xf numFmtId="2" fontId="4" fillId="0" borderId="9" xfId="0" applyNumberFormat="1" applyFont="1" applyBorder="1" applyAlignment="1">
      <alignment horizontal="left" vertical="center"/>
    </xf>
    <xf numFmtId="164" fontId="4" fillId="0" borderId="9" xfId="0" applyNumberFormat="1" applyFont="1" applyBorder="1" applyAlignment="1">
      <alignment horizontal="left" vertical="center"/>
    </xf>
    <xf numFmtId="49" fontId="3" fillId="0" borderId="6" xfId="0" applyNumberFormat="1" applyFont="1" applyBorder="1" applyAlignment="1">
      <alignment horizontal="left"/>
    </xf>
    <xf numFmtId="49" fontId="3" fillId="0" borderId="5" xfId="0" applyNumberFormat="1" applyFont="1" applyBorder="1" applyAlignment="1">
      <alignment horizontal="left"/>
    </xf>
    <xf numFmtId="2"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49" fontId="3" fillId="0" borderId="5" xfId="0" applyNumberFormat="1"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5" xfId="0" applyFont="1" applyBorder="1" applyAlignment="1">
      <alignment horizontal="left"/>
    </xf>
    <xf numFmtId="0" fontId="1" fillId="0" borderId="7" xfId="0" applyFont="1" applyBorder="1" applyAlignment="1">
      <alignment horizontal="left"/>
    </xf>
    <xf numFmtId="0" fontId="4" fillId="0" borderId="10" xfId="0" applyFont="1" applyBorder="1" applyAlignment="1">
      <alignment horizontal="center"/>
    </xf>
    <xf numFmtId="164" fontId="3" fillId="0" borderId="9" xfId="0" applyNumberFormat="1" applyFont="1" applyBorder="1" applyAlignment="1">
      <alignment horizontal="right" vertical="center"/>
    </xf>
    <xf numFmtId="0" fontId="1" fillId="0" borderId="5" xfId="0" applyFont="1" applyBorder="1" applyAlignment="1">
      <alignment horizontal="center"/>
    </xf>
    <xf numFmtId="164" fontId="1" fillId="0" borderId="5" xfId="0" applyNumberFormat="1" applyFont="1" applyBorder="1" applyAlignment="1">
      <alignment horizontal="right"/>
    </xf>
    <xf numFmtId="164" fontId="1" fillId="0" borderId="7" xfId="0" applyNumberFormat="1" applyFont="1" applyBorder="1" applyAlignment="1">
      <alignment horizontal="right"/>
    </xf>
    <xf numFmtId="0" fontId="4" fillId="0" borderId="3" xfId="0" applyFont="1" applyBorder="1" applyAlignment="1">
      <alignment horizontal="center"/>
    </xf>
    <xf numFmtId="0" fontId="4" fillId="0" borderId="4" xfId="0" applyFont="1" applyBorder="1" applyAlignment="1">
      <alignment horizontal="center"/>
    </xf>
    <xf numFmtId="2" fontId="4" fillId="0" borderId="3" xfId="0" applyNumberFormat="1" applyFont="1" applyBorder="1" applyAlignment="1">
      <alignment horizontal="center"/>
    </xf>
    <xf numFmtId="2" fontId="4" fillId="0" borderId="4"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3" xfId="0" applyNumberFormat="1" applyFont="1" applyBorder="1" applyAlignment="1">
      <alignment horizontal="right"/>
    </xf>
    <xf numFmtId="164" fontId="4" fillId="0" borderId="2" xfId="0" applyNumberFormat="1" applyFont="1" applyBorder="1" applyAlignment="1">
      <alignment horizontal="right"/>
    </xf>
    <xf numFmtId="164" fontId="4" fillId="0" borderId="4" xfId="0" applyNumberFormat="1" applyFont="1" applyBorder="1" applyAlignment="1">
      <alignment horizontal="right"/>
    </xf>
    <xf numFmtId="164" fontId="1" fillId="0" borderId="5" xfId="0" applyNumberFormat="1" applyFont="1" applyBorder="1" applyAlignment="1">
      <alignment horizontal="right" vertical="center"/>
    </xf>
    <xf numFmtId="164" fontId="1" fillId="0" borderId="7" xfId="0" applyNumberFormat="1" applyFont="1" applyBorder="1" applyAlignment="1">
      <alignment horizontal="right" vertical="center"/>
    </xf>
    <xf numFmtId="0" fontId="1" fillId="0" borderId="5" xfId="0" applyFont="1" applyBorder="1" applyAlignment="1">
      <alignment horizontal="center" vertical="center"/>
    </xf>
    <xf numFmtId="49" fontId="5" fillId="0" borderId="5" xfId="0" applyNumberFormat="1" applyFont="1" applyBorder="1" applyAlignment="1">
      <alignment horizontal="left"/>
    </xf>
    <xf numFmtId="164" fontId="4" fillId="0" borderId="5" xfId="0" applyNumberFormat="1" applyFont="1" applyBorder="1" applyAlignment="1">
      <alignment horizontal="center" vertical="center"/>
    </xf>
    <xf numFmtId="2" fontId="12" fillId="0" borderId="10" xfId="0" applyNumberFormat="1" applyFont="1" applyBorder="1" applyAlignment="1">
      <alignment horizontal="center"/>
    </xf>
    <xf numFmtId="0" fontId="1" fillId="0" borderId="1" xfId="0" applyFont="1" applyBorder="1" applyAlignment="1">
      <alignment horizontal="center"/>
    </xf>
    <xf numFmtId="164" fontId="1" fillId="0" borderId="1" xfId="0" applyNumberFormat="1" applyFont="1" applyBorder="1" applyAlignment="1">
      <alignment horizontal="right"/>
    </xf>
    <xf numFmtId="0" fontId="3" fillId="0" borderId="9" xfId="0" applyNumberFormat="1" applyFont="1" applyBorder="1" applyAlignment="1">
      <alignment horizontal="left" vertical="center"/>
    </xf>
    <xf numFmtId="0" fontId="4" fillId="2" borderId="10" xfId="0" applyFont="1" applyFill="1" applyBorder="1" applyAlignment="1">
      <alignment horizontal="center"/>
    </xf>
    <xf numFmtId="2" fontId="4" fillId="2" borderId="10" xfId="0" applyNumberFormat="1" applyFont="1" applyFill="1" applyBorder="1" applyAlignment="1">
      <alignment horizontal="center"/>
    </xf>
    <xf numFmtId="164" fontId="4" fillId="2" borderId="10" xfId="0" applyNumberFormat="1" applyFont="1" applyFill="1" applyBorder="1" applyAlignment="1">
      <alignment horizontal="center"/>
    </xf>
    <xf numFmtId="164" fontId="4" fillId="2" borderId="10" xfId="0" applyNumberFormat="1" applyFont="1" applyFill="1" applyBorder="1" applyAlignment="1">
      <alignment horizontal="right"/>
    </xf>
    <xf numFmtId="0" fontId="10" fillId="0" borderId="5" xfId="0" applyFont="1" applyBorder="1" applyAlignment="1">
      <alignment vertical="center"/>
    </xf>
    <xf numFmtId="164" fontId="0" fillId="0" borderId="0" xfId="0" applyNumberFormat="1" applyFont="1" applyBorder="1" applyAlignment="1">
      <alignment horizontal="right"/>
    </xf>
    <xf numFmtId="164" fontId="0" fillId="0" borderId="6" xfId="0" applyNumberFormat="1" applyFont="1" applyBorder="1" applyAlignment="1">
      <alignment horizontal="right" vertical="center"/>
    </xf>
    <xf numFmtId="164" fontId="10" fillId="0" borderId="5" xfId="0" applyNumberFormat="1" applyFont="1" applyBorder="1" applyAlignment="1">
      <alignment horizontal="right" vertical="center"/>
    </xf>
    <xf numFmtId="164" fontId="11" fillId="0" borderId="5" xfId="0" applyNumberFormat="1" applyFont="1" applyBorder="1" applyAlignment="1">
      <alignment horizontal="right" vertical="center"/>
    </xf>
    <xf numFmtId="0" fontId="4" fillId="0" borderId="12" xfId="0" applyFont="1" applyBorder="1" applyAlignment="1">
      <alignment horizontal="center"/>
    </xf>
    <xf numFmtId="2" fontId="4" fillId="0" borderId="12" xfId="0" applyNumberFormat="1" applyFont="1" applyBorder="1" applyAlignment="1">
      <alignment horizontal="center"/>
    </xf>
    <xf numFmtId="164" fontId="4" fillId="0" borderId="12" xfId="0" applyNumberFormat="1" applyFont="1" applyBorder="1" applyAlignment="1">
      <alignment horizontal="center"/>
    </xf>
    <xf numFmtId="164" fontId="4" fillId="0" borderId="12" xfId="0" applyNumberFormat="1" applyFont="1" applyBorder="1" applyAlignment="1">
      <alignment horizontal="right"/>
    </xf>
    <xf numFmtId="0" fontId="4" fillId="0" borderId="11" xfId="0" applyFont="1" applyBorder="1" applyAlignment="1">
      <alignment horizontal="center"/>
    </xf>
    <xf numFmtId="0" fontId="4" fillId="0" borderId="13" xfId="0" applyFont="1" applyBorder="1" applyAlignment="1">
      <alignment horizontal="center"/>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164" fontId="4" fillId="0" borderId="11" xfId="0" applyNumberFormat="1" applyFont="1" applyBorder="1" applyAlignment="1">
      <alignment horizontal="center"/>
    </xf>
    <xf numFmtId="164" fontId="4" fillId="0" borderId="13" xfId="0" applyNumberFormat="1" applyFont="1" applyBorder="1" applyAlignment="1">
      <alignment horizontal="center"/>
    </xf>
    <xf numFmtId="164" fontId="4" fillId="0" borderId="11" xfId="0" applyNumberFormat="1" applyFont="1" applyBorder="1" applyAlignment="1">
      <alignment horizontal="right"/>
    </xf>
    <xf numFmtId="164" fontId="4" fillId="0" borderId="6" xfId="0" applyNumberFormat="1" applyFont="1" applyBorder="1" applyAlignment="1">
      <alignment horizontal="right"/>
    </xf>
    <xf numFmtId="164" fontId="4" fillId="0" borderId="13" xfId="0" applyNumberFormat="1" applyFont="1" applyBorder="1" applyAlignment="1">
      <alignment horizontal="right"/>
    </xf>
    <xf numFmtId="0" fontId="4" fillId="0" borderId="8" xfId="0" applyFont="1" applyBorder="1" applyAlignment="1">
      <alignment horizontal="center" vertical="center"/>
    </xf>
    <xf numFmtId="0" fontId="4" fillId="0" borderId="7" xfId="0" applyFont="1" applyBorder="1" applyAlignment="1">
      <alignment horizontal="center" vertical="center"/>
    </xf>
    <xf numFmtId="2" fontId="4" fillId="0" borderId="8" xfId="0" applyNumberFormat="1" applyFont="1" applyBorder="1" applyAlignment="1">
      <alignment horizontal="center" vertical="center"/>
    </xf>
    <xf numFmtId="2" fontId="4" fillId="0" borderId="7"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4" fillId="0" borderId="7" xfId="0" applyNumberFormat="1" applyFont="1" applyBorder="1" applyAlignment="1">
      <alignment horizontal="center" vertical="center"/>
    </xf>
    <xf numFmtId="0" fontId="4" fillId="0" borderId="1" xfId="0" applyFont="1" applyBorder="1" applyAlignment="1">
      <alignment horizontal="center" vertical="center"/>
    </xf>
    <xf numFmtId="0" fontId="3" fillId="0" borderId="11" xfId="0" applyFont="1" applyBorder="1" applyAlignment="1">
      <alignment horizontal="center" vertical="center"/>
    </xf>
    <xf numFmtId="0" fontId="3" fillId="0" borderId="6" xfId="0" applyNumberFormat="1" applyFont="1" applyBorder="1" applyAlignment="1">
      <alignment horizontal="left" vertical="center"/>
    </xf>
    <xf numFmtId="0" fontId="4" fillId="0" borderId="6" xfId="0" applyFont="1" applyBorder="1" applyAlignment="1">
      <alignment horizontal="center" vertical="center"/>
    </xf>
    <xf numFmtId="2" fontId="4" fillId="0" borderId="6"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4" fillId="0" borderId="6" xfId="0" applyNumberFormat="1" applyFont="1" applyBorder="1" applyAlignment="1">
      <alignment horizontal="right" vertical="center"/>
    </xf>
    <xf numFmtId="164" fontId="4" fillId="0" borderId="13" xfId="0" applyNumberFormat="1" applyFont="1" applyBorder="1" applyAlignment="1">
      <alignment horizontal="righ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tabSelected="1" topLeftCell="A115" zoomScaleNormal="100" zoomScaleSheetLayoutView="100" zoomScalePageLayoutView="70" workbookViewId="0">
      <selection activeCell="J138" sqref="J138"/>
    </sheetView>
  </sheetViews>
  <sheetFormatPr defaultColWidth="9.140625" defaultRowHeight="11.25" x14ac:dyDescent="0.2"/>
  <cols>
    <col min="1" max="1" width="4.85546875" style="2" customWidth="1"/>
    <col min="2" max="2" width="5.140625" style="4" customWidth="1"/>
    <col min="3" max="3" width="43.7109375" style="3" customWidth="1"/>
    <col min="4" max="4" width="4.85546875" style="2" customWidth="1"/>
    <col min="5" max="5" width="1.85546875" style="2" customWidth="1"/>
    <col min="6" max="6" width="4.42578125" style="2" customWidth="1"/>
    <col min="7" max="7" width="3.28515625" style="2" customWidth="1"/>
    <col min="8" max="8" width="4.85546875" style="2" customWidth="1"/>
    <col min="9" max="9" width="6.7109375" style="2" customWidth="1"/>
    <col min="10" max="10" width="4.140625" style="2" customWidth="1"/>
    <col min="11" max="11" width="4" style="2" customWidth="1"/>
    <col min="12" max="12" width="5.42578125" style="2" customWidth="1"/>
    <col min="13" max="16384" width="9.140625" style="1"/>
  </cols>
  <sheetData>
    <row r="1" spans="1:14" ht="15.75" x14ac:dyDescent="0.2">
      <c r="A1" s="52" t="s">
        <v>131</v>
      </c>
    </row>
    <row r="2" spans="1:14" ht="9.9499999999999993" customHeight="1" x14ac:dyDescent="0.2"/>
    <row r="3" spans="1:14" ht="9.9499999999999993" customHeight="1" x14ac:dyDescent="0.2"/>
    <row r="4" spans="1:14" x14ac:dyDescent="0.2">
      <c r="A4" s="154" t="s">
        <v>0</v>
      </c>
      <c r="B4" s="156" t="s">
        <v>1</v>
      </c>
      <c r="C4" s="155" t="s">
        <v>2</v>
      </c>
      <c r="D4" s="154" t="s">
        <v>3</v>
      </c>
      <c r="E4" s="154"/>
      <c r="F4" s="155" t="s">
        <v>4</v>
      </c>
      <c r="G4" s="155"/>
      <c r="H4" s="154" t="s">
        <v>5</v>
      </c>
      <c r="I4" s="154"/>
      <c r="J4" s="154" t="s">
        <v>6</v>
      </c>
      <c r="K4" s="154"/>
      <c r="L4" s="154"/>
      <c r="M4" s="50"/>
      <c r="N4" s="50"/>
    </row>
    <row r="5" spans="1:14" x14ac:dyDescent="0.2">
      <c r="A5" s="154"/>
      <c r="B5" s="156"/>
      <c r="C5" s="155"/>
      <c r="D5" s="154"/>
      <c r="E5" s="154"/>
      <c r="F5" s="155"/>
      <c r="G5" s="155"/>
      <c r="H5" s="154"/>
      <c r="I5" s="154"/>
      <c r="J5" s="154"/>
      <c r="K5" s="154"/>
      <c r="L5" s="154"/>
      <c r="M5" s="50"/>
      <c r="N5" s="50"/>
    </row>
    <row r="6" spans="1:14" s="93" customFormat="1" ht="15" customHeight="1" x14ac:dyDescent="0.2">
      <c r="A6" s="94" t="s">
        <v>83</v>
      </c>
      <c r="B6" s="149" t="s">
        <v>8</v>
      </c>
      <c r="C6" s="149"/>
      <c r="D6" s="157"/>
      <c r="E6" s="157"/>
      <c r="F6" s="157"/>
      <c r="G6" s="157"/>
      <c r="H6" s="157"/>
      <c r="I6" s="157"/>
      <c r="J6" s="157"/>
      <c r="K6" s="157"/>
      <c r="L6" s="158"/>
      <c r="M6" s="92"/>
      <c r="N6" s="92"/>
    </row>
    <row r="7" spans="1:14" ht="261" customHeight="1" x14ac:dyDescent="0.2">
      <c r="A7" s="32">
        <v>1</v>
      </c>
      <c r="B7" s="44"/>
      <c r="C7" s="76" t="s">
        <v>121</v>
      </c>
      <c r="D7" s="126"/>
      <c r="E7" s="126"/>
      <c r="F7" s="127"/>
      <c r="G7" s="127"/>
      <c r="H7" s="124"/>
      <c r="I7" s="124"/>
      <c r="J7" s="125"/>
      <c r="K7" s="125"/>
      <c r="L7" s="125"/>
      <c r="M7" s="50"/>
      <c r="N7" s="50"/>
    </row>
    <row r="8" spans="1:14" ht="15" customHeight="1" x14ac:dyDescent="0.2">
      <c r="A8" s="35"/>
      <c r="B8" s="36" t="s">
        <v>70</v>
      </c>
      <c r="C8" s="77" t="s">
        <v>23</v>
      </c>
      <c r="D8" s="126" t="s">
        <v>28</v>
      </c>
      <c r="E8" s="126"/>
      <c r="F8" s="151">
        <v>58.21</v>
      </c>
      <c r="G8" s="151"/>
      <c r="H8" s="152"/>
      <c r="I8" s="152"/>
      <c r="J8" s="125">
        <f>$F8*H8</f>
        <v>0</v>
      </c>
      <c r="K8" s="125"/>
      <c r="L8" s="125"/>
      <c r="M8" s="50"/>
      <c r="N8" s="50"/>
    </row>
    <row r="9" spans="1:14" ht="15" x14ac:dyDescent="0.2">
      <c r="A9" s="35"/>
      <c r="B9" s="36" t="s">
        <v>71</v>
      </c>
      <c r="C9" s="77" t="s">
        <v>24</v>
      </c>
      <c r="D9" s="126" t="s">
        <v>28</v>
      </c>
      <c r="E9" s="126"/>
      <c r="F9" s="151">
        <v>3.5</v>
      </c>
      <c r="G9" s="151"/>
      <c r="H9" s="152"/>
      <c r="I9" s="152"/>
      <c r="J9" s="125">
        <f>$F9*H9</f>
        <v>0</v>
      </c>
      <c r="K9" s="125"/>
      <c r="L9" s="125"/>
      <c r="M9" s="50"/>
      <c r="N9" s="50"/>
    </row>
    <row r="10" spans="1:14" ht="180.75" customHeight="1" x14ac:dyDescent="0.2">
      <c r="A10" s="32">
        <v>2</v>
      </c>
      <c r="B10" s="36"/>
      <c r="C10" s="78" t="s">
        <v>90</v>
      </c>
      <c r="D10" s="126" t="s">
        <v>7</v>
      </c>
      <c r="E10" s="126"/>
      <c r="F10" s="127">
        <v>38.5</v>
      </c>
      <c r="G10" s="127"/>
      <c r="H10" s="124"/>
      <c r="I10" s="124"/>
      <c r="J10" s="125">
        <f>$F10*H10</f>
        <v>0</v>
      </c>
      <c r="K10" s="125"/>
      <c r="L10" s="125"/>
      <c r="M10" s="50"/>
      <c r="N10" s="50"/>
    </row>
    <row r="11" spans="1:14" ht="128.25" customHeight="1" x14ac:dyDescent="0.2">
      <c r="A11" s="32">
        <v>3</v>
      </c>
      <c r="B11" s="36"/>
      <c r="C11" s="34" t="s">
        <v>96</v>
      </c>
      <c r="D11" s="126" t="s">
        <v>27</v>
      </c>
      <c r="E11" s="126"/>
      <c r="F11" s="127">
        <v>20.25</v>
      </c>
      <c r="G11" s="127"/>
      <c r="H11" s="124"/>
      <c r="I11" s="124"/>
      <c r="J11" s="125">
        <f>$F11*H11</f>
        <v>0</v>
      </c>
      <c r="K11" s="125"/>
      <c r="L11" s="125"/>
      <c r="M11" s="50"/>
      <c r="N11" s="50"/>
    </row>
    <row r="12" spans="1:14" ht="90.75" customHeight="1" x14ac:dyDescent="0.2">
      <c r="A12" s="32">
        <v>4</v>
      </c>
      <c r="B12" s="36"/>
      <c r="C12" s="78" t="s">
        <v>91</v>
      </c>
      <c r="D12" s="126" t="s">
        <v>28</v>
      </c>
      <c r="E12" s="126"/>
      <c r="F12" s="127">
        <v>3.92</v>
      </c>
      <c r="G12" s="127"/>
      <c r="H12" s="124"/>
      <c r="I12" s="124"/>
      <c r="J12" s="125">
        <f>$F12*H12</f>
        <v>0</v>
      </c>
      <c r="K12" s="125"/>
      <c r="L12" s="125"/>
      <c r="M12" s="50"/>
      <c r="N12" s="50"/>
    </row>
    <row r="13" spans="1:14" ht="98.25" customHeight="1" x14ac:dyDescent="0.2">
      <c r="A13" s="32">
        <v>5</v>
      </c>
      <c r="B13" s="33"/>
      <c r="C13" s="78" t="s">
        <v>92</v>
      </c>
      <c r="D13" s="126" t="s">
        <v>28</v>
      </c>
      <c r="E13" s="126"/>
      <c r="F13" s="127">
        <v>54.4</v>
      </c>
      <c r="G13" s="127"/>
      <c r="H13" s="124"/>
      <c r="I13" s="124"/>
      <c r="J13" s="125">
        <f>$F13*H13</f>
        <v>0</v>
      </c>
      <c r="K13" s="125"/>
      <c r="L13" s="125"/>
      <c r="M13" s="50"/>
      <c r="N13" s="50"/>
    </row>
    <row r="14" spans="1:14" ht="219.75" customHeight="1" x14ac:dyDescent="0.2">
      <c r="A14" s="32">
        <v>6</v>
      </c>
      <c r="B14" s="33"/>
      <c r="C14" s="83" t="s">
        <v>93</v>
      </c>
      <c r="D14" s="126" t="s">
        <v>29</v>
      </c>
      <c r="E14" s="126"/>
      <c r="F14" s="127">
        <v>2</v>
      </c>
      <c r="G14" s="127"/>
      <c r="H14" s="124"/>
      <c r="I14" s="124"/>
      <c r="J14" s="125">
        <f>$F14*H14</f>
        <v>0</v>
      </c>
      <c r="K14" s="125"/>
      <c r="L14" s="125"/>
      <c r="M14" s="50"/>
      <c r="N14" s="50"/>
    </row>
    <row r="15" spans="1:14" ht="192" customHeight="1" x14ac:dyDescent="0.2">
      <c r="A15" s="32">
        <v>7</v>
      </c>
      <c r="B15" s="33"/>
      <c r="C15" s="78" t="s">
        <v>94</v>
      </c>
      <c r="D15" s="126" t="s">
        <v>7</v>
      </c>
      <c r="E15" s="126"/>
      <c r="F15" s="127">
        <v>20</v>
      </c>
      <c r="G15" s="127"/>
      <c r="H15" s="124"/>
      <c r="I15" s="124"/>
      <c r="J15" s="125">
        <f>$F15*H15</f>
        <v>0</v>
      </c>
      <c r="K15" s="125"/>
      <c r="L15" s="125"/>
      <c r="M15" s="50"/>
      <c r="N15" s="50"/>
    </row>
    <row r="16" spans="1:14" ht="182.25" customHeight="1" x14ac:dyDescent="0.2">
      <c r="A16" s="32">
        <v>8</v>
      </c>
      <c r="B16" s="33"/>
      <c r="C16" s="34" t="s">
        <v>95</v>
      </c>
      <c r="D16" s="126" t="s">
        <v>27</v>
      </c>
      <c r="E16" s="126"/>
      <c r="F16" s="127">
        <v>87.86</v>
      </c>
      <c r="G16" s="127"/>
      <c r="H16" s="124"/>
      <c r="I16" s="124"/>
      <c r="J16" s="125">
        <f>$F16*H16</f>
        <v>0</v>
      </c>
      <c r="K16" s="125"/>
      <c r="L16" s="125"/>
      <c r="M16" s="50"/>
      <c r="N16" s="50"/>
    </row>
    <row r="17" spans="1:14" ht="12.75" x14ac:dyDescent="0.2">
      <c r="A17" s="35"/>
      <c r="B17" s="36"/>
      <c r="C17" s="37" t="s">
        <v>50</v>
      </c>
      <c r="D17" s="140" t="str">
        <f>B6</f>
        <v xml:space="preserve">ZEMLJANI RADOVI </v>
      </c>
      <c r="E17" s="141"/>
      <c r="F17" s="141"/>
      <c r="G17" s="141"/>
      <c r="H17" s="141"/>
      <c r="I17" s="141"/>
      <c r="J17" s="160">
        <f>SUM(J7:L16)</f>
        <v>0</v>
      </c>
      <c r="K17" s="160"/>
      <c r="L17" s="160"/>
      <c r="M17" s="50"/>
      <c r="N17" s="50"/>
    </row>
    <row r="18" spans="1:14" ht="12.75" x14ac:dyDescent="0.2">
      <c r="A18" s="57"/>
      <c r="B18" s="58"/>
      <c r="C18" s="59"/>
      <c r="D18" s="60"/>
      <c r="E18" s="56"/>
      <c r="F18" s="56"/>
      <c r="G18" s="56"/>
      <c r="H18" s="56"/>
      <c r="I18" s="56"/>
      <c r="J18" s="99"/>
      <c r="K18" s="99"/>
      <c r="L18" s="99"/>
      <c r="M18" s="50"/>
      <c r="N18" s="50"/>
    </row>
    <row r="19" spans="1:14" ht="12.75" x14ac:dyDescent="0.2">
      <c r="A19" s="46"/>
      <c r="B19" s="12"/>
      <c r="C19" s="61"/>
      <c r="D19" s="62"/>
      <c r="E19" s="63"/>
      <c r="F19" s="63"/>
      <c r="G19" s="63"/>
      <c r="H19" s="63"/>
      <c r="I19" s="63"/>
      <c r="J19" s="100"/>
      <c r="K19" s="100"/>
      <c r="L19" s="100"/>
      <c r="M19" s="50"/>
      <c r="N19" s="50"/>
    </row>
    <row r="20" spans="1:14" ht="12.75" x14ac:dyDescent="0.2">
      <c r="A20" s="46"/>
      <c r="B20" s="12"/>
      <c r="C20" s="61"/>
      <c r="D20" s="62"/>
      <c r="E20" s="63"/>
      <c r="F20" s="63"/>
      <c r="G20" s="63"/>
      <c r="H20" s="63"/>
      <c r="I20" s="63"/>
      <c r="J20" s="100"/>
      <c r="K20" s="100"/>
      <c r="L20" s="100"/>
      <c r="M20" s="50"/>
      <c r="N20" s="50"/>
    </row>
    <row r="21" spans="1:14" ht="15" customHeight="1" x14ac:dyDescent="0.2">
      <c r="A21" s="95" t="s">
        <v>119</v>
      </c>
      <c r="B21" s="96" t="s">
        <v>30</v>
      </c>
      <c r="C21" s="96"/>
      <c r="D21" s="64"/>
      <c r="E21" s="64"/>
      <c r="F21" s="48"/>
      <c r="G21" s="48"/>
      <c r="H21" s="48"/>
      <c r="I21" s="48"/>
      <c r="J21" s="101"/>
      <c r="K21" s="101"/>
      <c r="L21" s="102"/>
      <c r="M21" s="50"/>
      <c r="N21" s="50"/>
    </row>
    <row r="22" spans="1:14" ht="99" customHeight="1" x14ac:dyDescent="0.2">
      <c r="A22" s="32">
        <v>1</v>
      </c>
      <c r="B22" s="33"/>
      <c r="C22" s="78" t="s">
        <v>67</v>
      </c>
      <c r="D22" s="159" t="s">
        <v>12</v>
      </c>
      <c r="E22" s="159"/>
      <c r="F22" s="142">
        <v>8</v>
      </c>
      <c r="G22" s="142"/>
      <c r="H22" s="143"/>
      <c r="I22" s="143"/>
      <c r="J22" s="144">
        <f>$F22*H22</f>
        <v>0</v>
      </c>
      <c r="K22" s="144"/>
      <c r="L22" s="144"/>
      <c r="M22" s="50"/>
      <c r="N22" s="50"/>
    </row>
    <row r="23" spans="1:14" ht="195" customHeight="1" x14ac:dyDescent="0.2">
      <c r="A23" s="32">
        <v>2</v>
      </c>
      <c r="B23" s="33"/>
      <c r="C23" s="78" t="s">
        <v>98</v>
      </c>
      <c r="D23" s="126" t="s">
        <v>27</v>
      </c>
      <c r="E23" s="126"/>
      <c r="F23" s="127">
        <v>66.75</v>
      </c>
      <c r="G23" s="127"/>
      <c r="H23" s="124"/>
      <c r="I23" s="124"/>
      <c r="J23" s="125">
        <f>$F23*H23</f>
        <v>0</v>
      </c>
      <c r="K23" s="125"/>
      <c r="L23" s="125"/>
      <c r="M23" s="50"/>
      <c r="N23" s="50"/>
    </row>
    <row r="24" spans="1:14" ht="129.75" customHeight="1" x14ac:dyDescent="0.2">
      <c r="A24" s="32">
        <v>3</v>
      </c>
      <c r="B24" s="33"/>
      <c r="C24" s="78" t="s">
        <v>99</v>
      </c>
      <c r="D24" s="126" t="s">
        <v>7</v>
      </c>
      <c r="E24" s="126"/>
      <c r="F24" s="127">
        <v>29.38</v>
      </c>
      <c r="G24" s="127"/>
      <c r="H24" s="124"/>
      <c r="I24" s="124"/>
      <c r="J24" s="125">
        <f>$F24*H24</f>
        <v>0</v>
      </c>
      <c r="K24" s="125"/>
      <c r="L24" s="125"/>
      <c r="M24" s="50"/>
      <c r="N24" s="50"/>
    </row>
    <row r="25" spans="1:14" ht="169.5" customHeight="1" x14ac:dyDescent="0.2">
      <c r="A25" s="32">
        <v>4</v>
      </c>
      <c r="B25" s="33"/>
      <c r="C25" s="78" t="s">
        <v>100</v>
      </c>
      <c r="D25" s="126" t="s">
        <v>12</v>
      </c>
      <c r="E25" s="126"/>
      <c r="F25" s="127">
        <v>48</v>
      </c>
      <c r="G25" s="127"/>
      <c r="H25" s="124"/>
      <c r="I25" s="124"/>
      <c r="J25" s="125">
        <f>$F25*H25</f>
        <v>0</v>
      </c>
      <c r="K25" s="125"/>
      <c r="L25" s="125"/>
      <c r="M25" s="50"/>
      <c r="N25" s="50"/>
    </row>
    <row r="26" spans="1:14" ht="141.75" customHeight="1" x14ac:dyDescent="0.2">
      <c r="A26" s="32">
        <v>5</v>
      </c>
      <c r="B26" s="33"/>
      <c r="C26" s="78" t="s">
        <v>101</v>
      </c>
      <c r="D26" s="115"/>
      <c r="E26" s="116"/>
      <c r="F26" s="117"/>
      <c r="G26" s="118"/>
      <c r="H26" s="119"/>
      <c r="I26" s="120"/>
      <c r="J26" s="121"/>
      <c r="K26" s="122"/>
      <c r="L26" s="123"/>
      <c r="M26" s="50"/>
      <c r="N26" s="50"/>
    </row>
    <row r="27" spans="1:14" ht="44.25" customHeight="1" x14ac:dyDescent="0.2">
      <c r="A27" s="79"/>
      <c r="B27" s="33"/>
      <c r="C27" s="78" t="s">
        <v>97</v>
      </c>
      <c r="D27" s="126" t="s">
        <v>7</v>
      </c>
      <c r="E27" s="126"/>
      <c r="F27" s="127">
        <v>148.5</v>
      </c>
      <c r="G27" s="127"/>
      <c r="H27" s="124"/>
      <c r="I27" s="124"/>
      <c r="J27" s="125">
        <f>$F27*H27</f>
        <v>0</v>
      </c>
      <c r="K27" s="125"/>
      <c r="L27" s="125"/>
      <c r="M27" s="50"/>
      <c r="N27" s="50"/>
    </row>
    <row r="28" spans="1:14" ht="195" customHeight="1" x14ac:dyDescent="0.2">
      <c r="A28" s="32">
        <v>6</v>
      </c>
      <c r="B28" s="45"/>
      <c r="C28" s="80" t="s">
        <v>102</v>
      </c>
      <c r="D28" s="126" t="s">
        <v>7</v>
      </c>
      <c r="E28" s="126"/>
      <c r="F28" s="127">
        <v>98</v>
      </c>
      <c r="G28" s="127"/>
      <c r="H28" s="124"/>
      <c r="I28" s="124"/>
      <c r="J28" s="125">
        <f>$F28*H28</f>
        <v>0</v>
      </c>
      <c r="K28" s="125"/>
      <c r="L28" s="125"/>
      <c r="M28" s="50"/>
      <c r="N28" s="50"/>
    </row>
    <row r="29" spans="1:14" ht="195" customHeight="1" x14ac:dyDescent="0.2">
      <c r="A29" s="32">
        <v>7</v>
      </c>
      <c r="B29" s="33"/>
      <c r="C29" s="78" t="s">
        <v>103</v>
      </c>
      <c r="D29" s="126" t="s">
        <v>7</v>
      </c>
      <c r="E29" s="126"/>
      <c r="F29" s="127">
        <v>926.5</v>
      </c>
      <c r="G29" s="127"/>
      <c r="H29" s="124"/>
      <c r="I29" s="124"/>
      <c r="J29" s="125">
        <f>$F29*H29</f>
        <v>0</v>
      </c>
      <c r="K29" s="125"/>
      <c r="L29" s="125"/>
      <c r="M29" s="50"/>
      <c r="N29" s="50"/>
    </row>
    <row r="30" spans="1:14" ht="253.5" customHeight="1" x14ac:dyDescent="0.2">
      <c r="A30" s="32">
        <v>8</v>
      </c>
      <c r="B30" s="33"/>
      <c r="C30" s="78" t="s">
        <v>104</v>
      </c>
      <c r="D30" s="126"/>
      <c r="E30" s="126"/>
      <c r="F30" s="127"/>
      <c r="G30" s="127"/>
      <c r="H30" s="124"/>
      <c r="I30" s="124"/>
      <c r="J30" s="125"/>
      <c r="K30" s="125"/>
      <c r="L30" s="125"/>
      <c r="M30" s="50"/>
      <c r="N30" s="50"/>
    </row>
    <row r="31" spans="1:14" ht="15" customHeight="1" x14ac:dyDescent="0.2">
      <c r="A31" s="32"/>
      <c r="B31" s="32" t="s">
        <v>40</v>
      </c>
      <c r="C31" s="80" t="s">
        <v>36</v>
      </c>
      <c r="D31" s="128" t="s">
        <v>12</v>
      </c>
      <c r="E31" s="128"/>
      <c r="F31" s="129">
        <v>16</v>
      </c>
      <c r="G31" s="129"/>
      <c r="H31" s="130"/>
      <c r="I31" s="130"/>
      <c r="J31" s="125">
        <f>$F31*H31</f>
        <v>0</v>
      </c>
      <c r="K31" s="125"/>
      <c r="L31" s="125"/>
      <c r="M31" s="50"/>
      <c r="N31" s="50"/>
    </row>
    <row r="32" spans="1:14" ht="27.95" customHeight="1" x14ac:dyDescent="0.2">
      <c r="A32" s="32"/>
      <c r="B32" s="32" t="s">
        <v>86</v>
      </c>
      <c r="C32" s="80" t="s">
        <v>68</v>
      </c>
      <c r="D32" s="128" t="s">
        <v>12</v>
      </c>
      <c r="E32" s="128"/>
      <c r="F32" s="129">
        <v>2</v>
      </c>
      <c r="G32" s="129"/>
      <c r="H32" s="130"/>
      <c r="I32" s="130"/>
      <c r="J32" s="125">
        <f>$F32*H32</f>
        <v>0</v>
      </c>
      <c r="K32" s="125"/>
      <c r="L32" s="125"/>
      <c r="M32" s="50"/>
      <c r="N32" s="50"/>
    </row>
    <row r="33" spans="1:14" ht="15" customHeight="1" x14ac:dyDescent="0.2">
      <c r="A33" s="32"/>
      <c r="B33" s="32" t="s">
        <v>87</v>
      </c>
      <c r="C33" s="80" t="s">
        <v>37</v>
      </c>
      <c r="D33" s="128" t="s">
        <v>11</v>
      </c>
      <c r="E33" s="128"/>
      <c r="F33" s="129">
        <v>51</v>
      </c>
      <c r="G33" s="129"/>
      <c r="H33" s="130"/>
      <c r="I33" s="130"/>
      <c r="J33" s="125">
        <f>$F33*H33</f>
        <v>0</v>
      </c>
      <c r="K33" s="125"/>
      <c r="L33" s="125"/>
      <c r="M33" s="50"/>
      <c r="N33" s="50"/>
    </row>
    <row r="34" spans="1:14" ht="15" customHeight="1" x14ac:dyDescent="0.2">
      <c r="A34" s="32"/>
      <c r="B34" s="32" t="s">
        <v>88</v>
      </c>
      <c r="C34" s="80" t="s">
        <v>38</v>
      </c>
      <c r="D34" s="128" t="s">
        <v>12</v>
      </c>
      <c r="E34" s="128"/>
      <c r="F34" s="129">
        <v>21</v>
      </c>
      <c r="G34" s="129"/>
      <c r="H34" s="130"/>
      <c r="I34" s="130"/>
      <c r="J34" s="125">
        <f>$F34*H34</f>
        <v>0</v>
      </c>
      <c r="K34" s="125"/>
      <c r="L34" s="125"/>
      <c r="M34" s="50"/>
      <c r="N34" s="50"/>
    </row>
    <row r="35" spans="1:14" ht="27.95" customHeight="1" x14ac:dyDescent="0.2">
      <c r="A35" s="32"/>
      <c r="B35" s="32" t="s">
        <v>89</v>
      </c>
      <c r="C35" s="80" t="s">
        <v>39</v>
      </c>
      <c r="D35" s="128" t="s">
        <v>12</v>
      </c>
      <c r="E35" s="128"/>
      <c r="F35" s="129">
        <v>47</v>
      </c>
      <c r="G35" s="129"/>
      <c r="H35" s="130"/>
      <c r="I35" s="130"/>
      <c r="J35" s="125">
        <f>$F35*H35</f>
        <v>0</v>
      </c>
      <c r="K35" s="125"/>
      <c r="L35" s="125"/>
      <c r="M35" s="50"/>
      <c r="N35" s="50"/>
    </row>
    <row r="36" spans="1:14" ht="127.5" x14ac:dyDescent="0.2">
      <c r="A36" s="32">
        <v>9</v>
      </c>
      <c r="B36" s="33"/>
      <c r="C36" s="80" t="s">
        <v>78</v>
      </c>
      <c r="D36" s="128" t="s">
        <v>12</v>
      </c>
      <c r="E36" s="128"/>
      <c r="F36" s="129">
        <v>10</v>
      </c>
      <c r="G36" s="129"/>
      <c r="H36" s="130"/>
      <c r="I36" s="130"/>
      <c r="J36" s="125">
        <f>$F36*H36</f>
        <v>0</v>
      </c>
      <c r="K36" s="125"/>
      <c r="L36" s="125"/>
      <c r="M36" s="50"/>
      <c r="N36" s="50"/>
    </row>
    <row r="37" spans="1:14" ht="12.75" x14ac:dyDescent="0.2">
      <c r="A37" s="35"/>
      <c r="B37" s="36"/>
      <c r="C37" s="37" t="s">
        <v>50</v>
      </c>
      <c r="D37" s="137" t="s">
        <v>30</v>
      </c>
      <c r="E37" s="138"/>
      <c r="F37" s="138"/>
      <c r="G37" s="138"/>
      <c r="H37" s="138"/>
      <c r="I37" s="138"/>
      <c r="J37" s="139">
        <f>SUM(J22:L36)</f>
        <v>0</v>
      </c>
      <c r="K37" s="139"/>
      <c r="L37" s="139"/>
      <c r="M37" s="50"/>
      <c r="N37" s="50"/>
    </row>
    <row r="38" spans="1:14" ht="11.25" customHeight="1" x14ac:dyDescent="0.2">
      <c r="A38" s="57"/>
      <c r="B38" s="58"/>
      <c r="C38" s="59"/>
      <c r="D38" s="60"/>
      <c r="E38" s="56"/>
      <c r="F38" s="56"/>
      <c r="G38" s="56"/>
      <c r="H38" s="56"/>
      <c r="I38" s="56"/>
      <c r="J38" s="99"/>
      <c r="K38" s="99"/>
      <c r="L38" s="99"/>
      <c r="M38" s="50"/>
      <c r="N38" s="50"/>
    </row>
    <row r="39" spans="1:14" ht="11.25" customHeight="1" x14ac:dyDescent="0.2">
      <c r="A39" s="46"/>
      <c r="B39" s="12"/>
      <c r="C39" s="61"/>
      <c r="D39" s="62"/>
      <c r="E39" s="63"/>
      <c r="F39" s="63"/>
      <c r="G39" s="63"/>
      <c r="H39" s="63"/>
      <c r="I39" s="63"/>
      <c r="J39" s="100"/>
      <c r="K39" s="100"/>
      <c r="L39" s="100"/>
      <c r="M39" s="50"/>
      <c r="N39" s="50"/>
    </row>
    <row r="40" spans="1:14" s="98" customFormat="1" ht="15" customHeight="1" x14ac:dyDescent="0.25">
      <c r="A40" s="95" t="s">
        <v>84</v>
      </c>
      <c r="B40" s="153" t="s">
        <v>10</v>
      </c>
      <c r="C40" s="153"/>
      <c r="D40" s="175"/>
      <c r="E40" s="175"/>
      <c r="F40" s="175"/>
      <c r="G40" s="175"/>
      <c r="H40" s="175"/>
      <c r="I40" s="175"/>
      <c r="J40" s="173"/>
      <c r="K40" s="173"/>
      <c r="L40" s="174"/>
      <c r="M40" s="97"/>
      <c r="N40" s="97"/>
    </row>
    <row r="41" spans="1:14" ht="244.5" customHeight="1" x14ac:dyDescent="0.2">
      <c r="A41" s="55">
        <v>1</v>
      </c>
      <c r="B41" s="72"/>
      <c r="C41" s="81" t="s">
        <v>105</v>
      </c>
      <c r="D41" s="159" t="s">
        <v>7</v>
      </c>
      <c r="E41" s="159"/>
      <c r="F41" s="178">
        <v>843.6</v>
      </c>
      <c r="G41" s="178"/>
      <c r="H41" s="143"/>
      <c r="I41" s="143"/>
      <c r="J41" s="144">
        <f>$F41*H41</f>
        <v>0</v>
      </c>
      <c r="K41" s="144"/>
      <c r="L41" s="144"/>
      <c r="M41" s="50"/>
      <c r="N41" s="50"/>
    </row>
    <row r="42" spans="1:14" ht="180.75" customHeight="1" x14ac:dyDescent="0.2">
      <c r="A42" s="32">
        <v>2</v>
      </c>
      <c r="B42" s="33"/>
      <c r="C42" s="78" t="s">
        <v>106</v>
      </c>
      <c r="D42" s="126" t="s">
        <v>7</v>
      </c>
      <c r="E42" s="126"/>
      <c r="F42" s="127">
        <v>896.5</v>
      </c>
      <c r="G42" s="127"/>
      <c r="H42" s="124"/>
      <c r="I42" s="124"/>
      <c r="J42" s="125">
        <f>$F42*H42</f>
        <v>0</v>
      </c>
      <c r="K42" s="125"/>
      <c r="L42" s="125"/>
      <c r="M42" s="50"/>
      <c r="N42" s="50"/>
    </row>
    <row r="43" spans="1:14" ht="81.75" customHeight="1" x14ac:dyDescent="0.2">
      <c r="A43" s="53">
        <v>3</v>
      </c>
      <c r="B43" s="33"/>
      <c r="C43" s="78" t="s">
        <v>107</v>
      </c>
      <c r="D43" s="115"/>
      <c r="E43" s="116"/>
      <c r="F43" s="117"/>
      <c r="G43" s="118"/>
      <c r="H43" s="119"/>
      <c r="I43" s="120"/>
      <c r="J43" s="121"/>
      <c r="K43" s="122"/>
      <c r="L43" s="123"/>
      <c r="M43" s="50"/>
      <c r="N43" s="50"/>
    </row>
    <row r="44" spans="1:14" ht="144.75" customHeight="1" x14ac:dyDescent="0.2">
      <c r="A44" s="53"/>
      <c r="B44" s="33"/>
      <c r="C44" s="78" t="s">
        <v>108</v>
      </c>
      <c r="D44" s="126" t="s">
        <v>7</v>
      </c>
      <c r="E44" s="126"/>
      <c r="F44" s="127">
        <v>29</v>
      </c>
      <c r="G44" s="127"/>
      <c r="H44" s="124"/>
      <c r="I44" s="124"/>
      <c r="J44" s="125">
        <f>$F44*H44</f>
        <v>0</v>
      </c>
      <c r="K44" s="125"/>
      <c r="L44" s="125"/>
      <c r="M44" s="50"/>
      <c r="N44" s="50"/>
    </row>
    <row r="45" spans="1:14" ht="159" customHeight="1" x14ac:dyDescent="0.2">
      <c r="A45" s="53">
        <v>4</v>
      </c>
      <c r="B45" s="33"/>
      <c r="C45" s="78" t="s">
        <v>109</v>
      </c>
      <c r="D45" s="126" t="s">
        <v>27</v>
      </c>
      <c r="E45" s="126"/>
      <c r="F45" s="127">
        <v>9.8000000000000007</v>
      </c>
      <c r="G45" s="127"/>
      <c r="H45" s="124"/>
      <c r="I45" s="124"/>
      <c r="J45" s="125">
        <f>$F45*H45</f>
        <v>0</v>
      </c>
      <c r="K45" s="125"/>
      <c r="L45" s="125"/>
      <c r="M45" s="50"/>
      <c r="N45" s="50"/>
    </row>
    <row r="46" spans="1:14" ht="12.75" x14ac:dyDescent="0.2">
      <c r="A46" s="54"/>
      <c r="B46" s="36"/>
      <c r="C46" s="37" t="s">
        <v>50</v>
      </c>
      <c r="D46" s="137" t="s">
        <v>10</v>
      </c>
      <c r="E46" s="138"/>
      <c r="F46" s="138"/>
      <c r="G46" s="138"/>
      <c r="H46" s="138"/>
      <c r="I46" s="138"/>
      <c r="J46" s="139">
        <f>SUM(J41:L45)</f>
        <v>0</v>
      </c>
      <c r="K46" s="139"/>
      <c r="L46" s="139"/>
      <c r="M46" s="50"/>
      <c r="N46" s="50"/>
    </row>
    <row r="47" spans="1:14" ht="12.75" x14ac:dyDescent="0.2">
      <c r="A47" s="57"/>
      <c r="B47" s="58"/>
      <c r="C47" s="59"/>
      <c r="D47" s="60"/>
      <c r="E47" s="56"/>
      <c r="F47" s="56"/>
      <c r="G47" s="56"/>
      <c r="H47" s="56"/>
      <c r="I47" s="56"/>
      <c r="J47" s="99"/>
      <c r="K47" s="99"/>
      <c r="L47" s="99"/>
      <c r="M47" s="50"/>
      <c r="N47" s="50"/>
    </row>
    <row r="48" spans="1:14" ht="12.75" x14ac:dyDescent="0.2">
      <c r="A48" s="70"/>
      <c r="B48" s="65"/>
      <c r="C48" s="66"/>
      <c r="D48" s="67"/>
      <c r="E48" s="68"/>
      <c r="F48" s="68"/>
      <c r="G48" s="68"/>
      <c r="H48" s="68"/>
      <c r="I48" s="68"/>
      <c r="J48" s="103"/>
      <c r="K48" s="103"/>
      <c r="L48" s="103"/>
      <c r="M48" s="50"/>
      <c r="N48" s="50"/>
    </row>
    <row r="49" spans="1:14" ht="12.75" x14ac:dyDescent="0.2">
      <c r="A49" s="69" t="s">
        <v>9</v>
      </c>
      <c r="B49" s="150" t="s">
        <v>31</v>
      </c>
      <c r="C49" s="150"/>
      <c r="D49" s="161"/>
      <c r="E49" s="161"/>
      <c r="F49" s="161"/>
      <c r="G49" s="161"/>
      <c r="H49" s="161"/>
      <c r="I49" s="161"/>
      <c r="J49" s="162"/>
      <c r="K49" s="162"/>
      <c r="L49" s="163"/>
      <c r="M49" s="50"/>
      <c r="N49" s="50"/>
    </row>
    <row r="50" spans="1:14" ht="238.5" customHeight="1" x14ac:dyDescent="0.2">
      <c r="A50" s="82">
        <v>1</v>
      </c>
      <c r="B50" s="33"/>
      <c r="C50" s="78" t="s">
        <v>110</v>
      </c>
      <c r="D50" s="126" t="s">
        <v>27</v>
      </c>
      <c r="E50" s="126"/>
      <c r="F50" s="127">
        <v>113</v>
      </c>
      <c r="G50" s="127"/>
      <c r="H50" s="124"/>
      <c r="I50" s="124"/>
      <c r="J50" s="125">
        <f>$F50*H50</f>
        <v>0</v>
      </c>
      <c r="K50" s="125"/>
      <c r="L50" s="125"/>
      <c r="M50" s="50"/>
      <c r="N50" s="50"/>
    </row>
    <row r="51" spans="1:14" ht="150" customHeight="1" x14ac:dyDescent="0.2">
      <c r="A51" s="82">
        <v>2</v>
      </c>
      <c r="B51" s="33"/>
      <c r="C51" s="78" t="s">
        <v>112</v>
      </c>
      <c r="D51" s="115"/>
      <c r="E51" s="116"/>
      <c r="F51" s="117"/>
      <c r="G51" s="118"/>
      <c r="H51" s="119"/>
      <c r="I51" s="120"/>
      <c r="J51" s="121"/>
      <c r="K51" s="122"/>
      <c r="L51" s="123"/>
      <c r="M51" s="50"/>
      <c r="N51" s="50"/>
    </row>
    <row r="52" spans="1:14" ht="147" customHeight="1" x14ac:dyDescent="0.2">
      <c r="A52" s="32"/>
      <c r="B52" s="33"/>
      <c r="C52" s="78" t="s">
        <v>111</v>
      </c>
      <c r="D52" s="126" t="s">
        <v>27</v>
      </c>
      <c r="E52" s="126"/>
      <c r="F52" s="127">
        <v>1880</v>
      </c>
      <c r="G52" s="127"/>
      <c r="H52" s="124"/>
      <c r="I52" s="124"/>
      <c r="J52" s="125">
        <f>$F52*H52</f>
        <v>0</v>
      </c>
      <c r="K52" s="125"/>
      <c r="L52" s="125"/>
      <c r="M52" s="50"/>
      <c r="N52" s="50"/>
    </row>
    <row r="53" spans="1:14" ht="235.5" customHeight="1" x14ac:dyDescent="0.2">
      <c r="A53" s="74">
        <v>3</v>
      </c>
      <c r="B53" s="75"/>
      <c r="C53" s="87" t="s">
        <v>113</v>
      </c>
      <c r="D53" s="164"/>
      <c r="E53" s="165"/>
      <c r="F53" s="166"/>
      <c r="G53" s="167"/>
      <c r="H53" s="168"/>
      <c r="I53" s="169"/>
      <c r="J53" s="170"/>
      <c r="K53" s="171"/>
      <c r="L53" s="172"/>
      <c r="M53" s="50"/>
      <c r="N53" s="50"/>
    </row>
    <row r="54" spans="1:14" ht="311.25" customHeight="1" x14ac:dyDescent="0.2">
      <c r="A54" s="71"/>
      <c r="B54" s="72"/>
      <c r="C54" s="73" t="s">
        <v>114</v>
      </c>
      <c r="D54" s="159" t="s">
        <v>27</v>
      </c>
      <c r="E54" s="159"/>
      <c r="F54" s="142">
        <v>1765.12</v>
      </c>
      <c r="G54" s="142"/>
      <c r="H54" s="143"/>
      <c r="I54" s="143"/>
      <c r="J54" s="144">
        <f>$F54*H54</f>
        <v>0</v>
      </c>
      <c r="K54" s="144"/>
      <c r="L54" s="144"/>
      <c r="M54" s="50"/>
      <c r="N54" s="50"/>
    </row>
    <row r="55" spans="1:14" ht="381.75" customHeight="1" x14ac:dyDescent="0.2">
      <c r="A55" s="74">
        <v>4</v>
      </c>
      <c r="B55" s="75"/>
      <c r="C55" s="87" t="s">
        <v>116</v>
      </c>
      <c r="D55" s="164"/>
      <c r="E55" s="165"/>
      <c r="F55" s="166"/>
      <c r="G55" s="167"/>
      <c r="H55" s="168"/>
      <c r="I55" s="169"/>
      <c r="J55" s="170"/>
      <c r="K55" s="171"/>
      <c r="L55" s="172"/>
      <c r="M55" s="50"/>
      <c r="N55" s="50"/>
    </row>
    <row r="56" spans="1:14" ht="140.25" x14ac:dyDescent="0.2">
      <c r="A56" s="71"/>
      <c r="B56" s="72"/>
      <c r="C56" s="81" t="s">
        <v>115</v>
      </c>
      <c r="D56" s="159" t="s">
        <v>27</v>
      </c>
      <c r="E56" s="159"/>
      <c r="F56" s="142">
        <v>190.69</v>
      </c>
      <c r="G56" s="142"/>
      <c r="H56" s="143"/>
      <c r="I56" s="143"/>
      <c r="J56" s="144">
        <f>$F56*H56</f>
        <v>0</v>
      </c>
      <c r="K56" s="144"/>
      <c r="L56" s="144"/>
      <c r="M56" s="51"/>
      <c r="N56" s="50"/>
    </row>
    <row r="57" spans="1:14" ht="219" customHeight="1" x14ac:dyDescent="0.2">
      <c r="A57" s="32">
        <v>5</v>
      </c>
      <c r="B57" s="33"/>
      <c r="C57" s="90" t="s">
        <v>117</v>
      </c>
      <c r="D57" s="115"/>
      <c r="E57" s="116"/>
      <c r="F57" s="117"/>
      <c r="G57" s="118"/>
      <c r="H57" s="119"/>
      <c r="I57" s="120"/>
      <c r="J57" s="121"/>
      <c r="K57" s="122"/>
      <c r="L57" s="123"/>
      <c r="M57" s="51"/>
      <c r="N57" s="50"/>
    </row>
    <row r="58" spans="1:14" ht="276" customHeight="1" x14ac:dyDescent="0.2">
      <c r="A58" s="32"/>
      <c r="B58" s="33"/>
      <c r="C58" s="78" t="s">
        <v>118</v>
      </c>
      <c r="D58" s="126" t="s">
        <v>27</v>
      </c>
      <c r="E58" s="126"/>
      <c r="F58" s="127">
        <v>94.36</v>
      </c>
      <c r="G58" s="127"/>
      <c r="H58" s="124"/>
      <c r="I58" s="124"/>
      <c r="J58" s="125">
        <f>$F58*H58</f>
        <v>0</v>
      </c>
      <c r="K58" s="125"/>
      <c r="L58" s="125"/>
      <c r="M58" s="50"/>
      <c r="N58" s="50"/>
    </row>
    <row r="59" spans="1:14" ht="288" customHeight="1" x14ac:dyDescent="0.2">
      <c r="A59" s="88">
        <v>6</v>
      </c>
      <c r="B59" s="89"/>
      <c r="C59" s="91" t="s">
        <v>120</v>
      </c>
      <c r="D59" s="191"/>
      <c r="E59" s="191"/>
      <c r="F59" s="192"/>
      <c r="G59" s="192"/>
      <c r="H59" s="193"/>
      <c r="I59" s="193"/>
      <c r="J59" s="194"/>
      <c r="K59" s="194"/>
      <c r="L59" s="194"/>
      <c r="M59" s="50"/>
      <c r="N59" s="50"/>
    </row>
    <row r="60" spans="1:14" ht="125.25" customHeight="1" x14ac:dyDescent="0.2">
      <c r="A60" s="71"/>
      <c r="B60" s="72"/>
      <c r="C60" s="81" t="s">
        <v>122</v>
      </c>
      <c r="D60" s="159" t="s">
        <v>27</v>
      </c>
      <c r="E60" s="159"/>
      <c r="F60" s="142">
        <v>77.58</v>
      </c>
      <c r="G60" s="142"/>
      <c r="H60" s="143"/>
      <c r="I60" s="143"/>
      <c r="J60" s="144">
        <f>$F60*H60</f>
        <v>0</v>
      </c>
      <c r="K60" s="144"/>
      <c r="L60" s="144"/>
      <c r="M60" s="50"/>
      <c r="N60" s="50"/>
    </row>
    <row r="61" spans="1:14" ht="12.75" x14ac:dyDescent="0.2">
      <c r="A61" s="35"/>
      <c r="B61" s="36"/>
      <c r="C61" s="37" t="s">
        <v>50</v>
      </c>
      <c r="D61" s="137" t="s">
        <v>31</v>
      </c>
      <c r="E61" s="138"/>
      <c r="F61" s="138"/>
      <c r="G61" s="138"/>
      <c r="H61" s="138"/>
      <c r="I61" s="138"/>
      <c r="J61" s="139">
        <f>SUM(J50:L60)</f>
        <v>0</v>
      </c>
      <c r="K61" s="139"/>
      <c r="L61" s="139"/>
      <c r="M61" s="50"/>
      <c r="N61" s="50"/>
    </row>
    <row r="62" spans="1:14" ht="12.75" x14ac:dyDescent="0.2">
      <c r="A62" s="57"/>
      <c r="B62" s="58"/>
      <c r="C62" s="59"/>
      <c r="D62" s="60"/>
      <c r="E62" s="56"/>
      <c r="F62" s="56"/>
      <c r="G62" s="56"/>
      <c r="H62" s="56"/>
      <c r="I62" s="56"/>
      <c r="J62" s="99"/>
      <c r="K62" s="99"/>
      <c r="L62" s="99"/>
      <c r="M62" s="50"/>
      <c r="N62" s="50"/>
    </row>
    <row r="63" spans="1:14" ht="12.75" x14ac:dyDescent="0.2">
      <c r="A63" s="49"/>
      <c r="B63" s="12"/>
      <c r="C63" s="61"/>
      <c r="D63" s="62"/>
      <c r="E63" s="63"/>
      <c r="F63" s="63"/>
      <c r="G63" s="63"/>
      <c r="H63" s="63"/>
      <c r="I63" s="63"/>
      <c r="J63" s="100"/>
      <c r="K63" s="100"/>
      <c r="L63" s="100"/>
      <c r="M63" s="50"/>
      <c r="N63" s="50"/>
    </row>
    <row r="64" spans="1:14" ht="12.75" x14ac:dyDescent="0.2">
      <c r="A64" s="49"/>
      <c r="B64" s="12"/>
      <c r="C64" s="61"/>
      <c r="D64" s="62"/>
      <c r="E64" s="63"/>
      <c r="F64" s="63"/>
      <c r="G64" s="63"/>
      <c r="H64" s="63"/>
      <c r="I64" s="63"/>
      <c r="J64" s="100"/>
      <c r="K64" s="100"/>
      <c r="L64" s="100"/>
      <c r="M64" s="50"/>
      <c r="N64" s="50"/>
    </row>
    <row r="65" spans="1:14" ht="12.75" x14ac:dyDescent="0.2">
      <c r="A65" s="49"/>
      <c r="B65" s="12"/>
      <c r="C65" s="61"/>
      <c r="D65" s="62"/>
      <c r="E65" s="63"/>
      <c r="F65" s="63"/>
      <c r="G65" s="63"/>
      <c r="H65" s="63"/>
      <c r="I65" s="63"/>
      <c r="J65" s="100"/>
      <c r="K65" s="100"/>
      <c r="L65" s="100"/>
      <c r="M65" s="50"/>
      <c r="N65" s="50"/>
    </row>
    <row r="66" spans="1:14" s="98" customFormat="1" ht="15" customHeight="1" x14ac:dyDescent="0.25">
      <c r="A66" s="95" t="s">
        <v>13</v>
      </c>
      <c r="B66" s="153" t="s">
        <v>33</v>
      </c>
      <c r="C66" s="153"/>
      <c r="D66" s="175"/>
      <c r="E66" s="175"/>
      <c r="F66" s="175"/>
      <c r="G66" s="175"/>
      <c r="H66" s="175"/>
      <c r="I66" s="175"/>
      <c r="J66" s="173"/>
      <c r="K66" s="173"/>
      <c r="L66" s="174"/>
      <c r="M66" s="97"/>
      <c r="N66" s="97"/>
    </row>
    <row r="67" spans="1:14" ht="229.5" x14ac:dyDescent="0.2">
      <c r="A67" s="32">
        <v>1</v>
      </c>
      <c r="B67" s="33"/>
      <c r="C67" s="78" t="s">
        <v>123</v>
      </c>
      <c r="D67" s="126" t="s">
        <v>7</v>
      </c>
      <c r="E67" s="126"/>
      <c r="F67" s="127">
        <v>164</v>
      </c>
      <c r="G67" s="127"/>
      <c r="H67" s="124"/>
      <c r="I67" s="124"/>
      <c r="J67" s="125">
        <f>$F67*H67</f>
        <v>0</v>
      </c>
      <c r="K67" s="125"/>
      <c r="L67" s="125"/>
      <c r="M67" s="50"/>
      <c r="N67" s="50"/>
    </row>
    <row r="68" spans="1:14" ht="12.75" x14ac:dyDescent="0.2">
      <c r="A68" s="35"/>
      <c r="B68" s="36"/>
      <c r="C68" s="37" t="s">
        <v>50</v>
      </c>
      <c r="D68" s="137" t="s">
        <v>51</v>
      </c>
      <c r="E68" s="138"/>
      <c r="F68" s="138"/>
      <c r="G68" s="138"/>
      <c r="H68" s="138"/>
      <c r="I68" s="138"/>
      <c r="J68" s="139">
        <f>SUM(J67:L67)</f>
        <v>0</v>
      </c>
      <c r="K68" s="139"/>
      <c r="L68" s="139"/>
      <c r="M68" s="50"/>
      <c r="N68" s="50"/>
    </row>
    <row r="69" spans="1:14" ht="12.75" x14ac:dyDescent="0.2">
      <c r="A69" s="57"/>
      <c r="B69" s="58"/>
      <c r="C69" s="59"/>
      <c r="D69" s="60"/>
      <c r="E69" s="56"/>
      <c r="F69" s="56"/>
      <c r="G69" s="56"/>
      <c r="H69" s="56"/>
      <c r="I69" s="56"/>
      <c r="J69" s="99"/>
      <c r="K69" s="99"/>
      <c r="L69" s="99"/>
      <c r="M69" s="50"/>
      <c r="N69" s="50"/>
    </row>
    <row r="70" spans="1:14" ht="12.75" x14ac:dyDescent="0.2">
      <c r="A70" s="46"/>
      <c r="B70" s="12"/>
      <c r="C70" s="61"/>
      <c r="D70" s="62"/>
      <c r="E70" s="63"/>
      <c r="F70" s="63"/>
      <c r="G70" s="63"/>
      <c r="H70" s="63"/>
      <c r="I70" s="63"/>
      <c r="J70" s="100"/>
      <c r="K70" s="100"/>
      <c r="L70" s="100"/>
      <c r="M70" s="50"/>
      <c r="N70" s="50"/>
    </row>
    <row r="71" spans="1:14" s="98" customFormat="1" ht="15" customHeight="1" x14ac:dyDescent="0.25">
      <c r="A71" s="95" t="s">
        <v>14</v>
      </c>
      <c r="B71" s="153" t="s">
        <v>35</v>
      </c>
      <c r="C71" s="153"/>
      <c r="D71" s="175"/>
      <c r="E71" s="175"/>
      <c r="F71" s="175"/>
      <c r="G71" s="175"/>
      <c r="H71" s="175"/>
      <c r="I71" s="175"/>
      <c r="J71" s="173"/>
      <c r="K71" s="173"/>
      <c r="L71" s="174"/>
      <c r="M71" s="97"/>
      <c r="N71" s="97"/>
    </row>
    <row r="72" spans="1:14" ht="409.5" customHeight="1" x14ac:dyDescent="0.2">
      <c r="A72" s="32">
        <v>1</v>
      </c>
      <c r="B72" s="47"/>
      <c r="C72" s="76" t="s">
        <v>124</v>
      </c>
      <c r="D72" s="126"/>
      <c r="E72" s="126"/>
      <c r="F72" s="127"/>
      <c r="G72" s="127"/>
      <c r="H72" s="124"/>
      <c r="I72" s="124"/>
      <c r="J72" s="125"/>
      <c r="K72" s="125"/>
      <c r="L72" s="125"/>
      <c r="M72" s="50"/>
      <c r="N72" s="50"/>
    </row>
    <row r="73" spans="1:14" ht="44.25" customHeight="1" x14ac:dyDescent="0.2">
      <c r="A73" s="38"/>
      <c r="B73" s="39" t="s">
        <v>44</v>
      </c>
      <c r="C73" s="76" t="s">
        <v>47</v>
      </c>
      <c r="D73" s="126" t="s">
        <v>27</v>
      </c>
      <c r="E73" s="126"/>
      <c r="F73" s="127">
        <v>281.02</v>
      </c>
      <c r="G73" s="127"/>
      <c r="H73" s="124"/>
      <c r="I73" s="124"/>
      <c r="J73" s="125">
        <f>$F73*H73</f>
        <v>0</v>
      </c>
      <c r="K73" s="125"/>
      <c r="L73" s="125"/>
      <c r="M73" s="50"/>
      <c r="N73" s="50"/>
    </row>
    <row r="74" spans="1:14" ht="31.5" customHeight="1" x14ac:dyDescent="0.2">
      <c r="A74" s="38"/>
      <c r="B74" s="39" t="s">
        <v>45</v>
      </c>
      <c r="C74" s="76" t="s">
        <v>66</v>
      </c>
      <c r="D74" s="126" t="s">
        <v>27</v>
      </c>
      <c r="E74" s="126"/>
      <c r="F74" s="127">
        <v>281.02</v>
      </c>
      <c r="G74" s="127"/>
      <c r="H74" s="124"/>
      <c r="I74" s="124"/>
      <c r="J74" s="125">
        <f>$F74*H74</f>
        <v>0</v>
      </c>
      <c r="K74" s="125"/>
      <c r="L74" s="125"/>
      <c r="M74" s="50"/>
      <c r="N74" s="50"/>
    </row>
    <row r="75" spans="1:14" ht="45" customHeight="1" x14ac:dyDescent="0.2">
      <c r="A75" s="32"/>
      <c r="B75" s="39" t="s">
        <v>46</v>
      </c>
      <c r="C75" s="78" t="s">
        <v>125</v>
      </c>
      <c r="D75" s="126" t="s">
        <v>27</v>
      </c>
      <c r="E75" s="126"/>
      <c r="F75" s="127">
        <v>281.02</v>
      </c>
      <c r="G75" s="127"/>
      <c r="H75" s="124"/>
      <c r="I75" s="124"/>
      <c r="J75" s="125">
        <f>$F75*H75</f>
        <v>0</v>
      </c>
      <c r="K75" s="125"/>
      <c r="L75" s="125"/>
      <c r="M75" s="50"/>
      <c r="N75" s="50"/>
    </row>
    <row r="76" spans="1:14" ht="12.75" x14ac:dyDescent="0.2">
      <c r="A76" s="35"/>
      <c r="B76" s="36"/>
      <c r="C76" s="37" t="s">
        <v>50</v>
      </c>
      <c r="D76" s="137" t="s">
        <v>52</v>
      </c>
      <c r="E76" s="138"/>
      <c r="F76" s="138"/>
      <c r="G76" s="138"/>
      <c r="H76" s="138"/>
      <c r="I76" s="138"/>
      <c r="J76" s="139">
        <f>SUM(J72:L75)</f>
        <v>0</v>
      </c>
      <c r="K76" s="139"/>
      <c r="L76" s="139"/>
      <c r="M76" s="50"/>
      <c r="N76" s="50"/>
    </row>
    <row r="77" spans="1:14" ht="12.75" x14ac:dyDescent="0.2">
      <c r="A77" s="57"/>
      <c r="B77" s="58"/>
      <c r="C77" s="59"/>
      <c r="D77" s="60"/>
      <c r="E77" s="56"/>
      <c r="F77" s="56"/>
      <c r="G77" s="56"/>
      <c r="H77" s="56"/>
      <c r="I77" s="56"/>
      <c r="J77" s="99"/>
      <c r="K77" s="99"/>
      <c r="L77" s="99"/>
      <c r="M77" s="50"/>
      <c r="N77" s="50"/>
    </row>
    <row r="78" spans="1:14" ht="12.75" x14ac:dyDescent="0.2">
      <c r="A78" s="70"/>
      <c r="B78" s="65"/>
      <c r="C78" s="66"/>
      <c r="D78" s="67"/>
      <c r="E78" s="68"/>
      <c r="F78" s="68"/>
      <c r="G78" s="68"/>
      <c r="H78" s="68"/>
      <c r="I78" s="68"/>
      <c r="J78" s="103"/>
      <c r="K78" s="103"/>
      <c r="L78" s="103"/>
      <c r="M78" s="50"/>
      <c r="N78" s="50"/>
    </row>
    <row r="79" spans="1:14" ht="12.75" x14ac:dyDescent="0.2">
      <c r="A79" s="38" t="s">
        <v>34</v>
      </c>
      <c r="B79" s="136" t="s">
        <v>32</v>
      </c>
      <c r="C79" s="136"/>
      <c r="D79" s="179"/>
      <c r="E79" s="179"/>
      <c r="F79" s="179"/>
      <c r="G79" s="179"/>
      <c r="H79" s="179"/>
      <c r="I79" s="179"/>
      <c r="J79" s="180"/>
      <c r="K79" s="180"/>
      <c r="L79" s="180"/>
      <c r="M79" s="50"/>
      <c r="N79" s="50"/>
    </row>
    <row r="80" spans="1:14" ht="294.75" customHeight="1" x14ac:dyDescent="0.2">
      <c r="A80" s="74">
        <v>1</v>
      </c>
      <c r="B80" s="104"/>
      <c r="C80" s="105" t="s">
        <v>128</v>
      </c>
      <c r="D80" s="159" t="s">
        <v>7</v>
      </c>
      <c r="E80" s="159"/>
      <c r="F80" s="142">
        <v>158.5</v>
      </c>
      <c r="G80" s="142"/>
      <c r="H80" s="143"/>
      <c r="I80" s="143"/>
      <c r="J80" s="144">
        <f>$F80*H80</f>
        <v>0</v>
      </c>
      <c r="K80" s="144"/>
      <c r="L80" s="144"/>
      <c r="M80" s="50"/>
      <c r="N80" s="50"/>
    </row>
    <row r="81" spans="1:14" ht="206.25" customHeight="1" x14ac:dyDescent="0.2">
      <c r="A81" s="32">
        <v>2</v>
      </c>
      <c r="B81" s="33"/>
      <c r="C81" s="78" t="s">
        <v>126</v>
      </c>
      <c r="D81" s="126" t="s">
        <v>7</v>
      </c>
      <c r="E81" s="126"/>
      <c r="F81" s="127">
        <v>270.12</v>
      </c>
      <c r="G81" s="127"/>
      <c r="H81" s="124"/>
      <c r="I81" s="124"/>
      <c r="J81" s="125">
        <f>$F81*H81</f>
        <v>0</v>
      </c>
      <c r="K81" s="125"/>
      <c r="L81" s="125"/>
      <c r="M81" s="50"/>
      <c r="N81" s="50"/>
    </row>
    <row r="82" spans="1:14" ht="12.75" x14ac:dyDescent="0.2">
      <c r="A82" s="35"/>
      <c r="B82" s="36"/>
      <c r="C82" s="37" t="s">
        <v>50</v>
      </c>
      <c r="D82" s="137" t="s">
        <v>32</v>
      </c>
      <c r="E82" s="138"/>
      <c r="F82" s="138"/>
      <c r="G82" s="138"/>
      <c r="H82" s="138"/>
      <c r="I82" s="138"/>
      <c r="J82" s="139">
        <f>SUM(J80:L81)</f>
        <v>0</v>
      </c>
      <c r="K82" s="139"/>
      <c r="L82" s="139"/>
      <c r="M82" s="50"/>
      <c r="N82" s="50"/>
    </row>
    <row r="83" spans="1:14" ht="12.75" x14ac:dyDescent="0.2">
      <c r="A83" s="57"/>
      <c r="B83" s="58"/>
      <c r="C83" s="59"/>
      <c r="D83" s="60"/>
      <c r="E83" s="56"/>
      <c r="F83" s="56"/>
      <c r="G83" s="56"/>
      <c r="H83" s="56"/>
      <c r="I83" s="56"/>
      <c r="J83" s="99"/>
      <c r="K83" s="99"/>
      <c r="L83" s="99"/>
      <c r="M83" s="50"/>
      <c r="N83" s="50"/>
    </row>
    <row r="84" spans="1:14" ht="12.75" x14ac:dyDescent="0.2">
      <c r="A84" s="108"/>
      <c r="B84" s="12"/>
      <c r="C84" s="61"/>
      <c r="D84" s="62"/>
      <c r="E84" s="63"/>
      <c r="F84" s="63"/>
      <c r="G84" s="63"/>
      <c r="H84" s="63"/>
      <c r="I84" s="63"/>
      <c r="J84" s="100"/>
      <c r="K84" s="100"/>
      <c r="L84" s="100"/>
      <c r="M84" s="50"/>
      <c r="N84" s="50"/>
    </row>
    <row r="85" spans="1:14" ht="12.75" x14ac:dyDescent="0.2">
      <c r="A85" s="108"/>
      <c r="B85" s="12"/>
      <c r="C85" s="61"/>
      <c r="D85" s="62"/>
      <c r="E85" s="63"/>
      <c r="F85" s="63"/>
      <c r="G85" s="63"/>
      <c r="H85" s="63"/>
      <c r="I85" s="63"/>
      <c r="J85" s="100"/>
      <c r="K85" s="100"/>
      <c r="L85" s="100"/>
      <c r="M85" s="50"/>
      <c r="N85" s="50"/>
    </row>
    <row r="86" spans="1:14" ht="12.75" x14ac:dyDescent="0.2">
      <c r="A86" s="108"/>
      <c r="B86" s="12"/>
      <c r="C86" s="61"/>
      <c r="D86" s="62"/>
      <c r="E86" s="63"/>
      <c r="F86" s="63"/>
      <c r="G86" s="63"/>
      <c r="H86" s="63"/>
      <c r="I86" s="63"/>
      <c r="J86" s="100"/>
      <c r="K86" s="100"/>
      <c r="L86" s="100"/>
      <c r="M86" s="50"/>
      <c r="N86" s="50"/>
    </row>
    <row r="87" spans="1:14" ht="12.75" x14ac:dyDescent="0.2">
      <c r="A87" s="108"/>
      <c r="B87" s="12"/>
      <c r="C87" s="61"/>
      <c r="D87" s="62"/>
      <c r="E87" s="63"/>
      <c r="F87" s="63"/>
      <c r="G87" s="63"/>
      <c r="H87" s="63"/>
      <c r="I87" s="63"/>
      <c r="J87" s="100"/>
      <c r="K87" s="100"/>
      <c r="L87" s="100"/>
      <c r="M87" s="50"/>
      <c r="N87" s="50"/>
    </row>
    <row r="88" spans="1:14" ht="12.75" x14ac:dyDescent="0.2">
      <c r="A88" s="108"/>
      <c r="B88" s="12"/>
      <c r="C88" s="61"/>
      <c r="D88" s="62"/>
      <c r="E88" s="63"/>
      <c r="F88" s="63"/>
      <c r="G88" s="63"/>
      <c r="H88" s="63"/>
      <c r="I88" s="63"/>
      <c r="J88" s="100"/>
      <c r="K88" s="100"/>
      <c r="L88" s="100"/>
      <c r="M88" s="50"/>
      <c r="N88" s="50"/>
    </row>
    <row r="89" spans="1:14" ht="12.75" x14ac:dyDescent="0.2">
      <c r="A89" s="108"/>
      <c r="B89" s="12"/>
      <c r="C89" s="61"/>
      <c r="D89" s="62"/>
      <c r="E89" s="63"/>
      <c r="F89" s="63"/>
      <c r="G89" s="63"/>
      <c r="H89" s="63"/>
      <c r="I89" s="63"/>
      <c r="J89" s="100"/>
      <c r="K89" s="100"/>
      <c r="L89" s="100"/>
      <c r="M89" s="50"/>
      <c r="N89" s="50"/>
    </row>
    <row r="90" spans="1:14" ht="12.75" x14ac:dyDescent="0.2">
      <c r="A90" s="108"/>
      <c r="B90" s="12"/>
      <c r="C90" s="61"/>
      <c r="D90" s="62"/>
      <c r="E90" s="63"/>
      <c r="F90" s="63"/>
      <c r="G90" s="63"/>
      <c r="H90" s="63"/>
      <c r="I90" s="63"/>
      <c r="J90" s="100"/>
      <c r="K90" s="100"/>
      <c r="L90" s="100"/>
      <c r="M90" s="50"/>
      <c r="N90" s="50"/>
    </row>
    <row r="91" spans="1:14" s="98" customFormat="1" ht="15" customHeight="1" x14ac:dyDescent="0.25">
      <c r="A91" s="211" t="s">
        <v>55</v>
      </c>
      <c r="B91" s="212" t="s">
        <v>41</v>
      </c>
      <c r="C91" s="212"/>
      <c r="D91" s="213"/>
      <c r="E91" s="213"/>
      <c r="F91" s="214"/>
      <c r="G91" s="214"/>
      <c r="H91" s="215"/>
      <c r="I91" s="215"/>
      <c r="J91" s="216"/>
      <c r="K91" s="216"/>
      <c r="L91" s="217"/>
      <c r="M91" s="97"/>
      <c r="N91" s="97"/>
    </row>
    <row r="92" spans="1:14" s="98" customFormat="1" ht="72" customHeight="1" x14ac:dyDescent="0.25">
      <c r="A92" s="32">
        <v>1</v>
      </c>
      <c r="B92" s="106"/>
      <c r="C92" s="107" t="s">
        <v>127</v>
      </c>
      <c r="D92" s="204"/>
      <c r="E92" s="205"/>
      <c r="F92" s="206"/>
      <c r="G92" s="207"/>
      <c r="H92" s="208"/>
      <c r="I92" s="209"/>
      <c r="J92" s="208"/>
      <c r="K92" s="177"/>
      <c r="L92" s="209"/>
      <c r="M92" s="97"/>
      <c r="N92" s="97"/>
    </row>
    <row r="93" spans="1:14" ht="317.25" customHeight="1" x14ac:dyDescent="0.2">
      <c r="A93" s="32"/>
      <c r="B93" s="36"/>
      <c r="C93" s="78" t="s">
        <v>132</v>
      </c>
      <c r="D93" s="126" t="s">
        <v>27</v>
      </c>
      <c r="E93" s="126"/>
      <c r="F93" s="127">
        <v>66.760000000000005</v>
      </c>
      <c r="G93" s="127"/>
      <c r="H93" s="124"/>
      <c r="I93" s="124"/>
      <c r="J93" s="125">
        <f>$F93*H93</f>
        <v>0</v>
      </c>
      <c r="K93" s="125"/>
      <c r="L93" s="125"/>
      <c r="M93" s="50"/>
      <c r="N93" s="50"/>
    </row>
    <row r="94" spans="1:14" ht="193.5" x14ac:dyDescent="0.2">
      <c r="A94" s="32">
        <v>2</v>
      </c>
      <c r="B94" s="36"/>
      <c r="C94" s="78" t="s">
        <v>129</v>
      </c>
      <c r="D94" s="126" t="s">
        <v>27</v>
      </c>
      <c r="E94" s="126"/>
      <c r="F94" s="127">
        <v>100.31</v>
      </c>
      <c r="G94" s="127"/>
      <c r="H94" s="124"/>
      <c r="I94" s="124"/>
      <c r="J94" s="125">
        <f>$F94*H94</f>
        <v>0</v>
      </c>
      <c r="K94" s="125"/>
      <c r="L94" s="125"/>
      <c r="M94" s="50"/>
      <c r="N94" s="50"/>
    </row>
    <row r="95" spans="1:14" ht="204.75" customHeight="1" x14ac:dyDescent="0.2">
      <c r="A95" s="32">
        <v>3</v>
      </c>
      <c r="B95" s="36"/>
      <c r="C95" s="78" t="s">
        <v>130</v>
      </c>
      <c r="D95" s="126" t="s">
        <v>27</v>
      </c>
      <c r="E95" s="126"/>
      <c r="F95" s="127">
        <v>89.5</v>
      </c>
      <c r="G95" s="127"/>
      <c r="H95" s="124"/>
      <c r="I95" s="124"/>
      <c r="J95" s="125">
        <f>$F95*H95</f>
        <v>0</v>
      </c>
      <c r="K95" s="125"/>
      <c r="L95" s="125"/>
      <c r="M95" s="50"/>
      <c r="N95" s="50"/>
    </row>
    <row r="96" spans="1:14" ht="12.75" x14ac:dyDescent="0.2">
      <c r="A96" s="35"/>
      <c r="B96" s="36"/>
      <c r="C96" s="37" t="s">
        <v>50</v>
      </c>
      <c r="D96" s="137" t="s">
        <v>41</v>
      </c>
      <c r="E96" s="138"/>
      <c r="F96" s="138"/>
      <c r="G96" s="138"/>
      <c r="H96" s="138"/>
      <c r="I96" s="138"/>
      <c r="J96" s="139">
        <f>J93+J94+J95</f>
        <v>0</v>
      </c>
      <c r="K96" s="139"/>
      <c r="L96" s="139"/>
      <c r="M96" s="50"/>
      <c r="N96" s="50"/>
    </row>
    <row r="97" spans="1:14" ht="12.75" x14ac:dyDescent="0.2">
      <c r="A97" s="57"/>
      <c r="B97" s="58"/>
      <c r="C97" s="59"/>
      <c r="D97" s="60"/>
      <c r="E97" s="56"/>
      <c r="F97" s="56"/>
      <c r="G97" s="56"/>
      <c r="H97" s="56"/>
      <c r="I97" s="56"/>
      <c r="J97" s="99"/>
      <c r="K97" s="99"/>
      <c r="L97" s="99"/>
      <c r="M97" s="50"/>
      <c r="N97" s="50"/>
    </row>
    <row r="98" spans="1:14" s="110" customFormat="1" ht="15" customHeight="1" x14ac:dyDescent="0.25">
      <c r="A98" s="86" t="s">
        <v>56</v>
      </c>
      <c r="B98" s="181" t="s">
        <v>48</v>
      </c>
      <c r="C98" s="181"/>
      <c r="D98" s="146"/>
      <c r="E98" s="146"/>
      <c r="F98" s="147"/>
      <c r="G98" s="147"/>
      <c r="H98" s="148"/>
      <c r="I98" s="148"/>
      <c r="J98" s="148"/>
      <c r="K98" s="148"/>
      <c r="L98" s="148"/>
      <c r="M98" s="109"/>
      <c r="N98" s="109"/>
    </row>
    <row r="99" spans="1:14" s="110" customFormat="1" ht="283.5" customHeight="1" x14ac:dyDescent="0.25">
      <c r="A99" s="32">
        <v>1</v>
      </c>
      <c r="B99" s="106"/>
      <c r="C99" s="107" t="s">
        <v>134</v>
      </c>
      <c r="D99" s="210"/>
      <c r="E99" s="210"/>
      <c r="F99" s="151"/>
      <c r="G99" s="151"/>
      <c r="H99" s="152"/>
      <c r="I99" s="152"/>
      <c r="J99" s="152"/>
      <c r="K99" s="152"/>
      <c r="L99" s="152"/>
      <c r="M99" s="109"/>
      <c r="N99" s="109"/>
    </row>
    <row r="100" spans="1:14" s="31" customFormat="1" ht="257.25" customHeight="1" x14ac:dyDescent="0.2">
      <c r="A100" s="71"/>
      <c r="B100" s="111"/>
      <c r="C100" s="112" t="s">
        <v>133</v>
      </c>
      <c r="D100" s="195"/>
      <c r="E100" s="196"/>
      <c r="F100" s="197"/>
      <c r="G100" s="198"/>
      <c r="H100" s="199"/>
      <c r="I100" s="200"/>
      <c r="J100" s="201"/>
      <c r="K100" s="202"/>
      <c r="L100" s="203"/>
      <c r="M100" s="51"/>
      <c r="N100" s="51"/>
    </row>
    <row r="101" spans="1:14" s="31" customFormat="1" ht="12.75" x14ac:dyDescent="0.2">
      <c r="A101" s="113"/>
      <c r="B101" s="41" t="s">
        <v>72</v>
      </c>
      <c r="C101" s="114" t="s">
        <v>82</v>
      </c>
      <c r="D101" s="182" t="s">
        <v>12</v>
      </c>
      <c r="E101" s="182"/>
      <c r="F101" s="183">
        <v>16</v>
      </c>
      <c r="G101" s="183"/>
      <c r="H101" s="184"/>
      <c r="I101" s="184"/>
      <c r="J101" s="185">
        <f>$F101*H101</f>
        <v>0</v>
      </c>
      <c r="K101" s="185"/>
      <c r="L101" s="185"/>
      <c r="M101" s="51"/>
      <c r="N101" s="51"/>
    </row>
    <row r="102" spans="1:14" s="31" customFormat="1" ht="25.5" x14ac:dyDescent="0.2">
      <c r="A102" s="40"/>
      <c r="B102" s="41" t="s">
        <v>73</v>
      </c>
      <c r="C102" s="42" t="s">
        <v>79</v>
      </c>
      <c r="D102" s="128" t="s">
        <v>12</v>
      </c>
      <c r="E102" s="128"/>
      <c r="F102" s="129">
        <v>21</v>
      </c>
      <c r="G102" s="129"/>
      <c r="H102" s="130"/>
      <c r="I102" s="130"/>
      <c r="J102" s="145">
        <f>$F102*H102</f>
        <v>0</v>
      </c>
      <c r="K102" s="145"/>
      <c r="L102" s="145"/>
      <c r="M102" s="51"/>
      <c r="N102" s="51"/>
    </row>
    <row r="103" spans="1:14" s="31" customFormat="1" ht="25.5" x14ac:dyDescent="0.2">
      <c r="A103" s="40"/>
      <c r="B103" s="41" t="s">
        <v>74</v>
      </c>
      <c r="C103" s="42" t="s">
        <v>81</v>
      </c>
      <c r="D103" s="128" t="s">
        <v>12</v>
      </c>
      <c r="E103" s="128"/>
      <c r="F103" s="129">
        <v>51</v>
      </c>
      <c r="G103" s="129"/>
      <c r="H103" s="130"/>
      <c r="I103" s="130"/>
      <c r="J103" s="145">
        <f>$F103*H103</f>
        <v>0</v>
      </c>
      <c r="K103" s="145"/>
      <c r="L103" s="145"/>
      <c r="M103" s="51"/>
      <c r="N103" s="51"/>
    </row>
    <row r="104" spans="1:14" s="31" customFormat="1" ht="25.5" x14ac:dyDescent="0.2">
      <c r="A104" s="40"/>
      <c r="B104" s="41" t="s">
        <v>75</v>
      </c>
      <c r="C104" s="42" t="s">
        <v>80</v>
      </c>
      <c r="D104" s="128" t="s">
        <v>12</v>
      </c>
      <c r="E104" s="128"/>
      <c r="F104" s="129">
        <v>47</v>
      </c>
      <c r="G104" s="129"/>
      <c r="H104" s="130"/>
      <c r="I104" s="130"/>
      <c r="J104" s="145">
        <f>$F104*H104</f>
        <v>0</v>
      </c>
      <c r="K104" s="145"/>
      <c r="L104" s="145"/>
      <c r="M104" s="51"/>
      <c r="N104" s="51"/>
    </row>
    <row r="105" spans="1:14" s="31" customFormat="1" ht="25.5" x14ac:dyDescent="0.2">
      <c r="A105" s="43"/>
      <c r="B105" s="41" t="s">
        <v>76</v>
      </c>
      <c r="C105" s="42" t="s">
        <v>69</v>
      </c>
      <c r="D105" s="128" t="s">
        <v>12</v>
      </c>
      <c r="E105" s="128"/>
      <c r="F105" s="129">
        <v>2</v>
      </c>
      <c r="G105" s="129"/>
      <c r="H105" s="130"/>
      <c r="I105" s="130"/>
      <c r="J105" s="145">
        <f>$F105*H105</f>
        <v>0</v>
      </c>
      <c r="K105" s="145"/>
      <c r="L105" s="145"/>
      <c r="M105" s="51"/>
      <c r="N105" s="51"/>
    </row>
    <row r="106" spans="1:14" ht="25.5" x14ac:dyDescent="0.2">
      <c r="A106" s="43"/>
      <c r="B106" s="41" t="s">
        <v>77</v>
      </c>
      <c r="C106" s="42" t="s">
        <v>49</v>
      </c>
      <c r="D106" s="128" t="s">
        <v>12</v>
      </c>
      <c r="E106" s="128"/>
      <c r="F106" s="129">
        <v>10</v>
      </c>
      <c r="G106" s="129"/>
      <c r="H106" s="130"/>
      <c r="I106" s="130"/>
      <c r="J106" s="145">
        <f>$F106*H106</f>
        <v>0</v>
      </c>
      <c r="K106" s="145"/>
      <c r="L106" s="145"/>
      <c r="M106" s="50"/>
      <c r="N106" s="50"/>
    </row>
    <row r="107" spans="1:14" ht="12.75" x14ac:dyDescent="0.2">
      <c r="A107" s="35"/>
      <c r="B107" s="36"/>
      <c r="C107" s="37" t="s">
        <v>50</v>
      </c>
      <c r="D107" s="137" t="s">
        <v>48</v>
      </c>
      <c r="E107" s="138"/>
      <c r="F107" s="138"/>
      <c r="G107" s="138"/>
      <c r="H107" s="138"/>
      <c r="I107" s="138"/>
      <c r="J107" s="139">
        <f>SUM(J101:L106)</f>
        <v>0</v>
      </c>
      <c r="K107" s="139"/>
      <c r="L107" s="139"/>
      <c r="M107" s="50"/>
      <c r="N107" s="50"/>
    </row>
    <row r="108" spans="1:14" ht="12.75" x14ac:dyDescent="0.2">
      <c r="A108" s="57"/>
      <c r="B108" s="58"/>
      <c r="C108" s="59"/>
      <c r="D108" s="60"/>
      <c r="E108" s="56"/>
      <c r="F108" s="56"/>
      <c r="G108" s="56"/>
      <c r="H108" s="56"/>
      <c r="I108" s="56"/>
      <c r="J108" s="99"/>
      <c r="K108" s="99"/>
      <c r="L108" s="99"/>
      <c r="M108" s="50"/>
      <c r="N108" s="50"/>
    </row>
    <row r="109" spans="1:14" ht="12.75" x14ac:dyDescent="0.2">
      <c r="A109" s="84"/>
      <c r="B109" s="12"/>
      <c r="C109" s="61"/>
      <c r="D109" s="62"/>
      <c r="E109" s="63"/>
      <c r="F109" s="63"/>
      <c r="G109" s="63"/>
      <c r="H109" s="63"/>
      <c r="I109" s="63"/>
      <c r="J109" s="100"/>
      <c r="K109" s="100"/>
      <c r="L109" s="100"/>
      <c r="M109" s="50"/>
      <c r="N109" s="50"/>
    </row>
    <row r="110" spans="1:14" ht="12.75" x14ac:dyDescent="0.2">
      <c r="A110" s="84"/>
      <c r="B110" s="12"/>
      <c r="C110" s="61"/>
      <c r="D110" s="62"/>
      <c r="E110" s="63"/>
      <c r="F110" s="63"/>
      <c r="G110" s="63"/>
      <c r="H110" s="63"/>
      <c r="I110" s="63"/>
      <c r="J110" s="100"/>
      <c r="K110" s="100"/>
      <c r="L110" s="100"/>
      <c r="M110" s="50"/>
      <c r="N110" s="50"/>
    </row>
    <row r="111" spans="1:14" ht="12.75" x14ac:dyDescent="0.2">
      <c r="A111" s="84"/>
      <c r="B111" s="12"/>
      <c r="C111" s="61"/>
      <c r="D111" s="62"/>
      <c r="E111" s="63"/>
      <c r="F111" s="63"/>
      <c r="G111" s="63"/>
      <c r="H111" s="63"/>
      <c r="I111" s="63"/>
      <c r="J111" s="100"/>
      <c r="K111" s="100"/>
      <c r="L111" s="100"/>
      <c r="M111" s="50"/>
      <c r="N111" s="50"/>
    </row>
    <row r="112" spans="1:14" ht="12.75" x14ac:dyDescent="0.2">
      <c r="A112" s="38" t="s">
        <v>57</v>
      </c>
      <c r="B112" s="136" t="s">
        <v>42</v>
      </c>
      <c r="C112" s="136"/>
      <c r="D112" s="126"/>
      <c r="E112" s="126"/>
      <c r="F112" s="127"/>
      <c r="G112" s="127"/>
      <c r="H112" s="124"/>
      <c r="I112" s="124"/>
      <c r="J112" s="125"/>
      <c r="K112" s="125"/>
      <c r="L112" s="125"/>
      <c r="M112" s="50"/>
      <c r="N112" s="50"/>
    </row>
    <row r="113" spans="1:14" ht="234.75" customHeight="1" x14ac:dyDescent="0.2">
      <c r="A113" s="32">
        <v>1</v>
      </c>
      <c r="B113" s="36"/>
      <c r="C113" s="78" t="s">
        <v>135</v>
      </c>
      <c r="D113" s="126" t="s">
        <v>27</v>
      </c>
      <c r="E113" s="126"/>
      <c r="F113" s="127">
        <v>88.76</v>
      </c>
      <c r="G113" s="127"/>
      <c r="H113" s="124"/>
      <c r="I113" s="124"/>
      <c r="J113" s="125">
        <f>$F113*H113</f>
        <v>0</v>
      </c>
      <c r="K113" s="125"/>
      <c r="L113" s="125"/>
      <c r="M113" s="50"/>
      <c r="N113" s="50"/>
    </row>
    <row r="114" spans="1:14" ht="267" customHeight="1" x14ac:dyDescent="0.2">
      <c r="A114" s="32">
        <v>2</v>
      </c>
      <c r="B114" s="36"/>
      <c r="C114" s="78" t="s">
        <v>136</v>
      </c>
      <c r="D114" s="126" t="s">
        <v>27</v>
      </c>
      <c r="E114" s="126"/>
      <c r="F114" s="127">
        <v>35.5</v>
      </c>
      <c r="G114" s="127"/>
      <c r="H114" s="124"/>
      <c r="I114" s="124"/>
      <c r="J114" s="125">
        <f>$F114*H114</f>
        <v>0</v>
      </c>
      <c r="K114" s="125"/>
      <c r="L114" s="125"/>
      <c r="M114" s="50"/>
      <c r="N114" s="50"/>
    </row>
    <row r="115" spans="1:14" ht="12.75" x14ac:dyDescent="0.2">
      <c r="A115" s="35"/>
      <c r="B115" s="36"/>
      <c r="C115" s="37" t="s">
        <v>50</v>
      </c>
      <c r="D115" s="137" t="s">
        <v>53</v>
      </c>
      <c r="E115" s="138"/>
      <c r="F115" s="138"/>
      <c r="G115" s="138"/>
      <c r="H115" s="138"/>
      <c r="I115" s="138"/>
      <c r="J115" s="139">
        <f>SUM(J113:L114)</f>
        <v>0</v>
      </c>
      <c r="K115" s="139"/>
      <c r="L115" s="139"/>
      <c r="M115" s="50"/>
      <c r="N115" s="50"/>
    </row>
    <row r="116" spans="1:14" ht="12.75" x14ac:dyDescent="0.2">
      <c r="A116" s="57"/>
      <c r="B116" s="58"/>
      <c r="C116" s="59"/>
      <c r="D116" s="60"/>
      <c r="E116" s="56"/>
      <c r="F116" s="56"/>
      <c r="G116" s="56"/>
      <c r="H116" s="56"/>
      <c r="I116" s="56"/>
      <c r="J116" s="99"/>
      <c r="K116" s="99"/>
      <c r="L116" s="99"/>
      <c r="M116" s="50"/>
      <c r="N116" s="50"/>
    </row>
    <row r="117" spans="1:14" ht="12.75" x14ac:dyDescent="0.2">
      <c r="A117" s="70"/>
      <c r="B117" s="65"/>
      <c r="C117" s="66"/>
      <c r="D117" s="67"/>
      <c r="E117" s="68"/>
      <c r="F117" s="68"/>
      <c r="G117" s="68"/>
      <c r="H117" s="68"/>
      <c r="I117" s="68"/>
      <c r="J117" s="103"/>
      <c r="K117" s="103"/>
      <c r="L117" s="103"/>
      <c r="M117" s="50"/>
      <c r="N117" s="50"/>
    </row>
    <row r="118" spans="1:14" ht="12.75" x14ac:dyDescent="0.2">
      <c r="A118" s="38" t="s">
        <v>58</v>
      </c>
      <c r="B118" s="134" t="s">
        <v>43</v>
      </c>
      <c r="C118" s="134"/>
      <c r="D118" s="179"/>
      <c r="E118" s="179"/>
      <c r="F118" s="179"/>
      <c r="G118" s="179"/>
      <c r="H118" s="179"/>
      <c r="I118" s="179"/>
      <c r="J118" s="180"/>
      <c r="K118" s="180"/>
      <c r="L118" s="180"/>
      <c r="M118" s="50"/>
      <c r="N118" s="50"/>
    </row>
    <row r="119" spans="1:14" ht="113.25" customHeight="1" x14ac:dyDescent="0.2">
      <c r="A119" s="32">
        <v>1</v>
      </c>
      <c r="B119" s="33"/>
      <c r="C119" s="34" t="s">
        <v>137</v>
      </c>
      <c r="D119" s="126" t="s">
        <v>27</v>
      </c>
      <c r="E119" s="126"/>
      <c r="F119" s="127">
        <v>510.5</v>
      </c>
      <c r="G119" s="127"/>
      <c r="H119" s="124"/>
      <c r="I119" s="124"/>
      <c r="J119" s="125">
        <f>$F119*H119</f>
        <v>0</v>
      </c>
      <c r="K119" s="125"/>
      <c r="L119" s="125"/>
      <c r="M119" s="50"/>
      <c r="N119" s="50"/>
    </row>
    <row r="120" spans="1:14" ht="12.75" x14ac:dyDescent="0.2">
      <c r="A120" s="35"/>
      <c r="B120" s="36"/>
      <c r="C120" s="37" t="s">
        <v>50</v>
      </c>
      <c r="D120" s="137" t="s">
        <v>54</v>
      </c>
      <c r="E120" s="138"/>
      <c r="F120" s="138"/>
      <c r="G120" s="138"/>
      <c r="H120" s="138"/>
      <c r="I120" s="138"/>
      <c r="J120" s="139">
        <f>SUM(J119)</f>
        <v>0</v>
      </c>
      <c r="K120" s="139"/>
      <c r="L120" s="139"/>
      <c r="M120" s="50"/>
      <c r="N120" s="50"/>
    </row>
    <row r="121" spans="1:14" ht="12.75" x14ac:dyDescent="0.2">
      <c r="A121" s="5"/>
      <c r="B121" s="135"/>
      <c r="C121" s="135"/>
      <c r="D121" s="6"/>
      <c r="E121" s="6"/>
      <c r="F121" s="6"/>
      <c r="G121" s="6"/>
      <c r="H121" s="6"/>
      <c r="I121" s="6"/>
      <c r="J121" s="7"/>
      <c r="K121" s="7"/>
      <c r="L121" s="7"/>
    </row>
    <row r="122" spans="1:14" ht="12.75" x14ac:dyDescent="0.2">
      <c r="A122" s="5"/>
      <c r="B122" s="85"/>
      <c r="C122" s="85"/>
      <c r="D122" s="6"/>
      <c r="E122" s="6"/>
      <c r="F122" s="6"/>
      <c r="G122" s="6"/>
      <c r="H122" s="6"/>
      <c r="I122" s="6"/>
      <c r="J122" s="7"/>
      <c r="K122" s="7"/>
      <c r="L122" s="7"/>
    </row>
    <row r="123" spans="1:14" ht="12.75" x14ac:dyDescent="0.2">
      <c r="A123" s="5"/>
      <c r="B123" s="85"/>
      <c r="C123" s="85"/>
      <c r="D123" s="6"/>
      <c r="E123" s="6"/>
      <c r="F123" s="6"/>
      <c r="G123" s="6"/>
      <c r="H123" s="6"/>
      <c r="I123" s="6"/>
      <c r="J123" s="7"/>
      <c r="K123" s="7"/>
      <c r="L123" s="7"/>
    </row>
    <row r="124" spans="1:14" ht="12.75" x14ac:dyDescent="0.2">
      <c r="A124" s="5"/>
      <c r="B124" s="85"/>
      <c r="C124" s="85"/>
      <c r="D124" s="6"/>
      <c r="E124" s="6"/>
      <c r="F124" s="6"/>
      <c r="G124" s="6"/>
      <c r="H124" s="6"/>
      <c r="I124" s="6"/>
      <c r="J124" s="7"/>
      <c r="K124" s="7"/>
      <c r="L124" s="7"/>
    </row>
    <row r="125" spans="1:14" ht="15" x14ac:dyDescent="0.25">
      <c r="A125" s="13"/>
      <c r="B125" s="176" t="s">
        <v>85</v>
      </c>
      <c r="C125" s="176"/>
      <c r="D125" s="14"/>
      <c r="E125" s="14"/>
      <c r="F125" s="14"/>
      <c r="G125" s="14"/>
      <c r="H125" s="14"/>
      <c r="I125" s="14"/>
      <c r="J125" s="15"/>
      <c r="K125" s="15"/>
      <c r="L125" s="15"/>
    </row>
    <row r="126" spans="1:14" ht="15" x14ac:dyDescent="0.25">
      <c r="A126" s="16"/>
      <c r="B126" s="17"/>
      <c r="C126" s="18"/>
      <c r="D126" s="11"/>
      <c r="E126" s="11"/>
      <c r="F126" s="11"/>
      <c r="G126" s="11"/>
      <c r="H126" s="11"/>
      <c r="I126" s="11"/>
      <c r="J126" s="19"/>
      <c r="K126" s="19"/>
      <c r="L126" s="19"/>
    </row>
    <row r="127" spans="1:14" s="8" customFormat="1" ht="15" x14ac:dyDescent="0.25">
      <c r="A127" s="16"/>
      <c r="B127" s="17" t="s">
        <v>15</v>
      </c>
      <c r="C127" s="20" t="s">
        <v>8</v>
      </c>
      <c r="D127" s="11"/>
      <c r="E127" s="11"/>
      <c r="F127" s="11"/>
      <c r="G127" s="187">
        <f>J17</f>
        <v>0</v>
      </c>
      <c r="H127" s="187"/>
      <c r="I127" s="187"/>
      <c r="J127" s="187"/>
      <c r="K127" s="187"/>
      <c r="L127" s="187"/>
    </row>
    <row r="128" spans="1:14" s="8" customFormat="1" ht="15" x14ac:dyDescent="0.25">
      <c r="A128" s="16"/>
      <c r="B128" s="17" t="s">
        <v>16</v>
      </c>
      <c r="C128" s="20" t="s">
        <v>63</v>
      </c>
      <c r="D128" s="11"/>
      <c r="E128" s="11"/>
      <c r="F128" s="11"/>
      <c r="G128" s="187">
        <f>J37</f>
        <v>0</v>
      </c>
      <c r="H128" s="187"/>
      <c r="I128" s="187"/>
      <c r="J128" s="187"/>
      <c r="K128" s="187"/>
      <c r="L128" s="187"/>
    </row>
    <row r="129" spans="1:12" s="8" customFormat="1" ht="15" x14ac:dyDescent="0.25">
      <c r="A129" s="9"/>
      <c r="B129" s="21" t="s">
        <v>17</v>
      </c>
      <c r="C129" s="22" t="s">
        <v>10</v>
      </c>
      <c r="D129" s="9"/>
      <c r="E129" s="9"/>
      <c r="F129" s="9"/>
      <c r="G129" s="187">
        <f>J46</f>
        <v>0</v>
      </c>
      <c r="H129" s="187"/>
      <c r="I129" s="187"/>
      <c r="J129" s="187"/>
      <c r="K129" s="187"/>
      <c r="L129" s="187"/>
    </row>
    <row r="130" spans="1:12" s="8" customFormat="1" ht="15" x14ac:dyDescent="0.25">
      <c r="A130" s="9"/>
      <c r="B130" s="21" t="s">
        <v>18</v>
      </c>
      <c r="C130" s="22" t="s">
        <v>64</v>
      </c>
      <c r="D130" s="9"/>
      <c r="E130" s="9"/>
      <c r="F130" s="9"/>
      <c r="G130" s="187">
        <f>J61</f>
        <v>0</v>
      </c>
      <c r="H130" s="187"/>
      <c r="I130" s="187"/>
      <c r="J130" s="187"/>
      <c r="K130" s="187"/>
      <c r="L130" s="187"/>
    </row>
    <row r="131" spans="1:12" s="8" customFormat="1" ht="15" x14ac:dyDescent="0.25">
      <c r="A131" s="9"/>
      <c r="B131" s="21" t="s">
        <v>19</v>
      </c>
      <c r="C131" s="22" t="s">
        <v>51</v>
      </c>
      <c r="D131" s="9"/>
      <c r="E131" s="9"/>
      <c r="F131" s="9"/>
      <c r="G131" s="187">
        <f>J68</f>
        <v>0</v>
      </c>
      <c r="H131" s="187"/>
      <c r="I131" s="187"/>
      <c r="J131" s="187"/>
      <c r="K131" s="187"/>
      <c r="L131" s="187"/>
    </row>
    <row r="132" spans="1:12" s="8" customFormat="1" ht="15" x14ac:dyDescent="0.25">
      <c r="A132" s="10"/>
      <c r="B132" s="27" t="s">
        <v>20</v>
      </c>
      <c r="C132" s="28" t="s">
        <v>52</v>
      </c>
      <c r="D132" s="10"/>
      <c r="E132" s="10"/>
      <c r="F132" s="10"/>
      <c r="G132" s="131">
        <f>J76</f>
        <v>0</v>
      </c>
      <c r="H132" s="131"/>
      <c r="I132" s="131"/>
      <c r="J132" s="131"/>
      <c r="K132" s="131"/>
      <c r="L132" s="131"/>
    </row>
    <row r="133" spans="1:12" s="8" customFormat="1" ht="15" x14ac:dyDescent="0.25">
      <c r="A133" s="10"/>
      <c r="B133" s="27" t="s">
        <v>25</v>
      </c>
      <c r="C133" s="28" t="s">
        <v>32</v>
      </c>
      <c r="D133" s="10"/>
      <c r="E133" s="10"/>
      <c r="F133" s="10"/>
      <c r="G133" s="131">
        <f>J82</f>
        <v>0</v>
      </c>
      <c r="H133" s="131"/>
      <c r="I133" s="131"/>
      <c r="J133" s="131"/>
      <c r="K133" s="131"/>
      <c r="L133" s="131"/>
    </row>
    <row r="134" spans="1:12" s="8" customFormat="1" ht="15" x14ac:dyDescent="0.25">
      <c r="A134" s="10"/>
      <c r="B134" s="27" t="s">
        <v>59</v>
      </c>
      <c r="C134" s="28" t="s">
        <v>41</v>
      </c>
      <c r="D134" s="10"/>
      <c r="E134" s="10"/>
      <c r="F134" s="10"/>
      <c r="G134" s="131">
        <f>J96</f>
        <v>0</v>
      </c>
      <c r="H134" s="131"/>
      <c r="I134" s="131"/>
      <c r="J134" s="131"/>
      <c r="K134" s="131"/>
      <c r="L134" s="131"/>
    </row>
    <row r="135" spans="1:12" s="8" customFormat="1" ht="15" x14ac:dyDescent="0.25">
      <c r="A135" s="10"/>
      <c r="B135" s="27" t="s">
        <v>60</v>
      </c>
      <c r="C135" s="28" t="s">
        <v>48</v>
      </c>
      <c r="D135" s="10"/>
      <c r="E135" s="10"/>
      <c r="F135" s="10"/>
      <c r="G135" s="131">
        <f>J107</f>
        <v>0</v>
      </c>
      <c r="H135" s="131"/>
      <c r="I135" s="131"/>
      <c r="J135" s="131"/>
      <c r="K135" s="131"/>
      <c r="L135" s="131"/>
    </row>
    <row r="136" spans="1:12" s="8" customFormat="1" ht="15" x14ac:dyDescent="0.25">
      <c r="A136" s="10"/>
      <c r="B136" s="27" t="s">
        <v>61</v>
      </c>
      <c r="C136" s="28" t="s">
        <v>53</v>
      </c>
      <c r="D136" s="10"/>
      <c r="E136" s="10"/>
      <c r="F136" s="10"/>
      <c r="G136" s="131">
        <f>J115</f>
        <v>0</v>
      </c>
      <c r="H136" s="131"/>
      <c r="I136" s="131"/>
      <c r="J136" s="131"/>
      <c r="K136" s="131"/>
      <c r="L136" s="131"/>
    </row>
    <row r="137" spans="1:12" s="8" customFormat="1" ht="15" x14ac:dyDescent="0.25">
      <c r="A137" s="23"/>
      <c r="B137" s="24" t="s">
        <v>62</v>
      </c>
      <c r="C137" s="25" t="s">
        <v>65</v>
      </c>
      <c r="D137" s="23"/>
      <c r="E137" s="23"/>
      <c r="F137" s="23"/>
      <c r="G137" s="188">
        <f>J120</f>
        <v>0</v>
      </c>
      <c r="H137" s="188"/>
      <c r="I137" s="188"/>
      <c r="J137" s="188"/>
      <c r="K137" s="188"/>
      <c r="L137" s="188"/>
    </row>
    <row r="138" spans="1:12" s="8" customFormat="1" ht="15" x14ac:dyDescent="0.25">
      <c r="A138" s="10"/>
      <c r="B138" s="27"/>
      <c r="C138" s="28"/>
      <c r="D138" s="10"/>
      <c r="E138" s="10"/>
      <c r="F138" s="10"/>
      <c r="G138" s="29"/>
      <c r="H138" s="29"/>
      <c r="I138" s="29"/>
      <c r="J138" s="29"/>
      <c r="K138" s="10"/>
      <c r="L138" s="10"/>
    </row>
    <row r="139" spans="1:12" s="8" customFormat="1" ht="15.75" x14ac:dyDescent="0.25">
      <c r="A139" s="9"/>
      <c r="B139" s="21"/>
      <c r="C139" s="26"/>
      <c r="D139" s="186" t="s">
        <v>21</v>
      </c>
      <c r="E139" s="186"/>
      <c r="F139" s="186"/>
      <c r="G139" s="189">
        <f>SUM(G127:J137)</f>
        <v>0</v>
      </c>
      <c r="H139" s="189"/>
      <c r="I139" s="189"/>
      <c r="J139" s="189"/>
      <c r="K139" s="189"/>
      <c r="L139" s="189"/>
    </row>
    <row r="140" spans="1:12" s="8" customFormat="1" ht="15.75" x14ac:dyDescent="0.25">
      <c r="A140" s="9"/>
      <c r="B140" s="21"/>
      <c r="C140" s="26"/>
      <c r="D140" s="30" t="s">
        <v>26</v>
      </c>
      <c r="E140" s="132">
        <v>0.25</v>
      </c>
      <c r="F140" s="132"/>
      <c r="G140" s="189">
        <f>E140*G139</f>
        <v>0</v>
      </c>
      <c r="H140" s="189"/>
      <c r="I140" s="189"/>
      <c r="J140" s="189"/>
      <c r="K140" s="189"/>
      <c r="L140" s="189"/>
    </row>
    <row r="141" spans="1:12" s="8" customFormat="1" ht="15.75" x14ac:dyDescent="0.25">
      <c r="A141" s="9"/>
      <c r="B141" s="21"/>
      <c r="C141" s="133" t="s">
        <v>22</v>
      </c>
      <c r="D141" s="133"/>
      <c r="E141" s="133"/>
      <c r="F141" s="133"/>
      <c r="G141" s="190">
        <f>G140+G139</f>
        <v>0</v>
      </c>
      <c r="H141" s="190"/>
      <c r="I141" s="190"/>
      <c r="J141" s="190"/>
      <c r="K141" s="190"/>
      <c r="L141" s="190"/>
    </row>
  </sheetData>
  <mergeCells count="347">
    <mergeCell ref="H92:I92"/>
    <mergeCell ref="J92:L92"/>
    <mergeCell ref="F74:G74"/>
    <mergeCell ref="H72:I72"/>
    <mergeCell ref="J72:L72"/>
    <mergeCell ref="F66:G66"/>
    <mergeCell ref="H66:I66"/>
    <mergeCell ref="D115:I115"/>
    <mergeCell ref="J115:L115"/>
    <mergeCell ref="D118:E118"/>
    <mergeCell ref="F118:G118"/>
    <mergeCell ref="H118:I118"/>
    <mergeCell ref="J118:L118"/>
    <mergeCell ref="D139:F139"/>
    <mergeCell ref="G127:L127"/>
    <mergeCell ref="G128:L128"/>
    <mergeCell ref="G129:L129"/>
    <mergeCell ref="G136:L136"/>
    <mergeCell ref="G137:L137"/>
    <mergeCell ref="G139:L139"/>
    <mergeCell ref="G140:L140"/>
    <mergeCell ref="G141:L141"/>
    <mergeCell ref="G130:L130"/>
    <mergeCell ref="G131:L131"/>
    <mergeCell ref="G132:L132"/>
    <mergeCell ref="G133:L133"/>
    <mergeCell ref="G134:L134"/>
    <mergeCell ref="F114:G114"/>
    <mergeCell ref="H114:I114"/>
    <mergeCell ref="J114:L114"/>
    <mergeCell ref="D113:E113"/>
    <mergeCell ref="F113:G113"/>
    <mergeCell ref="H113:I113"/>
    <mergeCell ref="J113:L113"/>
    <mergeCell ref="D107:I107"/>
    <mergeCell ref="J107:L107"/>
    <mergeCell ref="B91:C91"/>
    <mergeCell ref="D79:E79"/>
    <mergeCell ref="F79:G79"/>
    <mergeCell ref="H79:I79"/>
    <mergeCell ref="J79:L79"/>
    <mergeCell ref="D80:E80"/>
    <mergeCell ref="D104:E104"/>
    <mergeCell ref="F104:G104"/>
    <mergeCell ref="H104:I104"/>
    <mergeCell ref="J104:L104"/>
    <mergeCell ref="B98:C98"/>
    <mergeCell ref="D101:E101"/>
    <mergeCell ref="F101:G101"/>
    <mergeCell ref="H101:I101"/>
    <mergeCell ref="J101:L101"/>
    <mergeCell ref="D96:I96"/>
    <mergeCell ref="J96:L96"/>
    <mergeCell ref="D93:E93"/>
    <mergeCell ref="F93:G93"/>
    <mergeCell ref="H93:I93"/>
    <mergeCell ref="J81:L81"/>
    <mergeCell ref="D100:E100"/>
    <mergeCell ref="F100:G100"/>
    <mergeCell ref="H100:I100"/>
    <mergeCell ref="J106:L106"/>
    <mergeCell ref="D72:E72"/>
    <mergeCell ref="F72:G72"/>
    <mergeCell ref="D103:E103"/>
    <mergeCell ref="F103:G103"/>
    <mergeCell ref="H103:I103"/>
    <mergeCell ref="H105:I105"/>
    <mergeCell ref="J105:L105"/>
    <mergeCell ref="F94:G94"/>
    <mergeCell ref="H94:I94"/>
    <mergeCell ref="J94:L94"/>
    <mergeCell ref="D102:E102"/>
    <mergeCell ref="F102:G102"/>
    <mergeCell ref="D73:E73"/>
    <mergeCell ref="F73:G73"/>
    <mergeCell ref="H73:I73"/>
    <mergeCell ref="J73:L73"/>
    <mergeCell ref="D74:E74"/>
    <mergeCell ref="J75:L75"/>
    <mergeCell ref="F81:G81"/>
    <mergeCell ref="H81:I81"/>
    <mergeCell ref="J100:L100"/>
    <mergeCell ref="D92:E92"/>
    <mergeCell ref="F92:G92"/>
    <mergeCell ref="D58:E58"/>
    <mergeCell ref="D61:I61"/>
    <mergeCell ref="J61:L61"/>
    <mergeCell ref="D60:E60"/>
    <mergeCell ref="F60:G60"/>
    <mergeCell ref="H60:I60"/>
    <mergeCell ref="J60:L60"/>
    <mergeCell ref="D54:E54"/>
    <mergeCell ref="F54:G54"/>
    <mergeCell ref="F58:G58"/>
    <mergeCell ref="H58:I58"/>
    <mergeCell ref="J58:L58"/>
    <mergeCell ref="D59:E59"/>
    <mergeCell ref="F59:G59"/>
    <mergeCell ref="H59:I59"/>
    <mergeCell ref="J59:L59"/>
    <mergeCell ref="F41:G41"/>
    <mergeCell ref="D40:E40"/>
    <mergeCell ref="F40:G40"/>
    <mergeCell ref="H40:I40"/>
    <mergeCell ref="J40:L40"/>
    <mergeCell ref="D46:I46"/>
    <mergeCell ref="H54:I54"/>
    <mergeCell ref="J54:L54"/>
    <mergeCell ref="D56:E56"/>
    <mergeCell ref="F56:G56"/>
    <mergeCell ref="H56:I56"/>
    <mergeCell ref="J56:L56"/>
    <mergeCell ref="D53:E53"/>
    <mergeCell ref="F53:G53"/>
    <mergeCell ref="H53:I53"/>
    <mergeCell ref="J53:L53"/>
    <mergeCell ref="D57:E57"/>
    <mergeCell ref="F57:G57"/>
    <mergeCell ref="H57:I57"/>
    <mergeCell ref="J57:L57"/>
    <mergeCell ref="D52:E52"/>
    <mergeCell ref="F52:G52"/>
    <mergeCell ref="H52:I52"/>
    <mergeCell ref="J52:L52"/>
    <mergeCell ref="J46:L46"/>
    <mergeCell ref="J55:L55"/>
    <mergeCell ref="J66:L66"/>
    <mergeCell ref="D66:E66"/>
    <mergeCell ref="D71:E71"/>
    <mergeCell ref="F71:G71"/>
    <mergeCell ref="H71:I71"/>
    <mergeCell ref="J71:L71"/>
    <mergeCell ref="B125:C125"/>
    <mergeCell ref="D76:I76"/>
    <mergeCell ref="J76:L76"/>
    <mergeCell ref="D82:I82"/>
    <mergeCell ref="J82:L82"/>
    <mergeCell ref="D120:I120"/>
    <mergeCell ref="J120:L120"/>
    <mergeCell ref="B79:C79"/>
    <mergeCell ref="D119:E119"/>
    <mergeCell ref="F119:G119"/>
    <mergeCell ref="H119:I119"/>
    <mergeCell ref="J119:L119"/>
    <mergeCell ref="F91:G91"/>
    <mergeCell ref="H91:I91"/>
    <mergeCell ref="J91:L91"/>
    <mergeCell ref="D105:E105"/>
    <mergeCell ref="F105:G105"/>
    <mergeCell ref="D30:E30"/>
    <mergeCell ref="F30:G30"/>
    <mergeCell ref="H30:I30"/>
    <mergeCell ref="J30:L30"/>
    <mergeCell ref="F33:G33"/>
    <mergeCell ref="H33:I33"/>
    <mergeCell ref="D36:E36"/>
    <mergeCell ref="B71:C71"/>
    <mergeCell ref="D49:E49"/>
    <mergeCell ref="F49:G49"/>
    <mergeCell ref="H49:I49"/>
    <mergeCell ref="J49:L49"/>
    <mergeCell ref="D50:E50"/>
    <mergeCell ref="F50:G50"/>
    <mergeCell ref="H50:I50"/>
    <mergeCell ref="J50:L50"/>
    <mergeCell ref="D67:E67"/>
    <mergeCell ref="F67:G67"/>
    <mergeCell ref="H67:I67"/>
    <mergeCell ref="J67:L67"/>
    <mergeCell ref="B66:C66"/>
    <mergeCell ref="D55:E55"/>
    <mergeCell ref="F55:G55"/>
    <mergeCell ref="H55:I55"/>
    <mergeCell ref="J31:L31"/>
    <mergeCell ref="D44:E44"/>
    <mergeCell ref="F44:G44"/>
    <mergeCell ref="J44:L44"/>
    <mergeCell ref="D45:E45"/>
    <mergeCell ref="F45:G45"/>
    <mergeCell ref="J37:L37"/>
    <mergeCell ref="J36:L36"/>
    <mergeCell ref="J33:L33"/>
    <mergeCell ref="D34:E34"/>
    <mergeCell ref="F34:G34"/>
    <mergeCell ref="H34:I34"/>
    <mergeCell ref="J34:L34"/>
    <mergeCell ref="J32:L32"/>
    <mergeCell ref="D35:E35"/>
    <mergeCell ref="F35:G35"/>
    <mergeCell ref="H35:I35"/>
    <mergeCell ref="J35:L35"/>
    <mergeCell ref="H41:I41"/>
    <mergeCell ref="J41:L41"/>
    <mergeCell ref="J42:L42"/>
    <mergeCell ref="H45:I45"/>
    <mergeCell ref="J45:L45"/>
    <mergeCell ref="D41:E41"/>
    <mergeCell ref="J28:L28"/>
    <mergeCell ref="F24:G24"/>
    <mergeCell ref="H24:I24"/>
    <mergeCell ref="J24:L24"/>
    <mergeCell ref="D25:E25"/>
    <mergeCell ref="F25:G25"/>
    <mergeCell ref="H25:I25"/>
    <mergeCell ref="J25:L25"/>
    <mergeCell ref="J29:L29"/>
    <mergeCell ref="D28:E28"/>
    <mergeCell ref="F28:G28"/>
    <mergeCell ref="H28:I28"/>
    <mergeCell ref="D29:E29"/>
    <mergeCell ref="F29:G29"/>
    <mergeCell ref="H29:I29"/>
    <mergeCell ref="J14:L14"/>
    <mergeCell ref="D15:E15"/>
    <mergeCell ref="F15:G15"/>
    <mergeCell ref="H15:I15"/>
    <mergeCell ref="J15:L15"/>
    <mergeCell ref="D26:E26"/>
    <mergeCell ref="F26:G26"/>
    <mergeCell ref="H26:I26"/>
    <mergeCell ref="J23:L23"/>
    <mergeCell ref="D22:E22"/>
    <mergeCell ref="F22:G22"/>
    <mergeCell ref="J22:L22"/>
    <mergeCell ref="J17:L17"/>
    <mergeCell ref="D16:E16"/>
    <mergeCell ref="F16:G16"/>
    <mergeCell ref="H16:I16"/>
    <mergeCell ref="J16:L16"/>
    <mergeCell ref="D23:E23"/>
    <mergeCell ref="F23:G23"/>
    <mergeCell ref="J26:L26"/>
    <mergeCell ref="J12:L12"/>
    <mergeCell ref="D13:E13"/>
    <mergeCell ref="F13:G13"/>
    <mergeCell ref="A4:A5"/>
    <mergeCell ref="F4:G5"/>
    <mergeCell ref="H4:I5"/>
    <mergeCell ref="J4:L5"/>
    <mergeCell ref="D4:E5"/>
    <mergeCell ref="C4:C5"/>
    <mergeCell ref="B4:B5"/>
    <mergeCell ref="D6:L6"/>
    <mergeCell ref="H9:I9"/>
    <mergeCell ref="J9:L9"/>
    <mergeCell ref="D7:E7"/>
    <mergeCell ref="F7:G7"/>
    <mergeCell ref="H7:I7"/>
    <mergeCell ref="J7:L7"/>
    <mergeCell ref="D9:E9"/>
    <mergeCell ref="J10:L10"/>
    <mergeCell ref="J11:L11"/>
    <mergeCell ref="J8:L8"/>
    <mergeCell ref="J13:L13"/>
    <mergeCell ref="H32:I32"/>
    <mergeCell ref="D24:E24"/>
    <mergeCell ref="B6:C6"/>
    <mergeCell ref="B49:C49"/>
    <mergeCell ref="D10:E10"/>
    <mergeCell ref="H10:I10"/>
    <mergeCell ref="D11:E11"/>
    <mergeCell ref="H11:I11"/>
    <mergeCell ref="D8:E8"/>
    <mergeCell ref="F8:G8"/>
    <mergeCell ref="H8:I8"/>
    <mergeCell ref="D12:E12"/>
    <mergeCell ref="F12:G12"/>
    <mergeCell ref="F10:G10"/>
    <mergeCell ref="F11:G11"/>
    <mergeCell ref="B40:C40"/>
    <mergeCell ref="H44:I44"/>
    <mergeCell ref="H22:I22"/>
    <mergeCell ref="H23:I23"/>
    <mergeCell ref="F9:G9"/>
    <mergeCell ref="H12:I12"/>
    <mergeCell ref="D14:E14"/>
    <mergeCell ref="F14:G14"/>
    <mergeCell ref="H14:I14"/>
    <mergeCell ref="H13:I13"/>
    <mergeCell ref="D17:I17"/>
    <mergeCell ref="D95:E95"/>
    <mergeCell ref="F95:G95"/>
    <mergeCell ref="H95:I95"/>
    <mergeCell ref="J95:L95"/>
    <mergeCell ref="H74:I74"/>
    <mergeCell ref="J74:L74"/>
    <mergeCell ref="F80:G80"/>
    <mergeCell ref="H80:I80"/>
    <mergeCell ref="J80:L80"/>
    <mergeCell ref="H102:I102"/>
    <mergeCell ref="J102:L102"/>
    <mergeCell ref="D98:E98"/>
    <mergeCell ref="F98:G98"/>
    <mergeCell ref="H98:I98"/>
    <mergeCell ref="J98:L98"/>
    <mergeCell ref="J93:L93"/>
    <mergeCell ref="D91:E91"/>
    <mergeCell ref="F75:G75"/>
    <mergeCell ref="H75:I75"/>
    <mergeCell ref="G135:L135"/>
    <mergeCell ref="E140:F140"/>
    <mergeCell ref="C141:F141"/>
    <mergeCell ref="B118:C118"/>
    <mergeCell ref="B121:C121"/>
    <mergeCell ref="B112:C112"/>
    <mergeCell ref="D68:I68"/>
    <mergeCell ref="J68:L68"/>
    <mergeCell ref="D75:E75"/>
    <mergeCell ref="D94:E94"/>
    <mergeCell ref="D99:E99"/>
    <mergeCell ref="F99:G99"/>
    <mergeCell ref="H99:I99"/>
    <mergeCell ref="J99:L99"/>
    <mergeCell ref="D114:E114"/>
    <mergeCell ref="J103:L103"/>
    <mergeCell ref="D112:E112"/>
    <mergeCell ref="F112:G112"/>
    <mergeCell ref="H112:I112"/>
    <mergeCell ref="J112:L112"/>
    <mergeCell ref="D81:E81"/>
    <mergeCell ref="D106:E106"/>
    <mergeCell ref="F106:G106"/>
    <mergeCell ref="H106:I106"/>
    <mergeCell ref="D43:E43"/>
    <mergeCell ref="F43:G43"/>
    <mergeCell ref="H43:I43"/>
    <mergeCell ref="J43:L43"/>
    <mergeCell ref="D51:E51"/>
    <mergeCell ref="F51:G51"/>
    <mergeCell ref="H51:I51"/>
    <mergeCell ref="J51:L51"/>
    <mergeCell ref="H27:I27"/>
    <mergeCell ref="J27:L27"/>
    <mergeCell ref="D42:E42"/>
    <mergeCell ref="F42:G42"/>
    <mergeCell ref="H42:I42"/>
    <mergeCell ref="D27:E27"/>
    <mergeCell ref="F27:G27"/>
    <mergeCell ref="D31:E31"/>
    <mergeCell ref="F31:G31"/>
    <mergeCell ref="H31:I31"/>
    <mergeCell ref="D33:E33"/>
    <mergeCell ref="F36:G36"/>
    <mergeCell ref="H36:I36"/>
    <mergeCell ref="D37:I37"/>
    <mergeCell ref="D32:E32"/>
    <mergeCell ref="F32:G32"/>
  </mergeCells>
  <pageMargins left="0.70866141732283472" right="0.23622047244094491" top="0.74803149606299213" bottom="0.51181102362204722" header="0.51181102362204722" footer="0.31496062992125984"/>
  <pageSetup paperSize="9" orientation="portrait" r:id="rId1"/>
  <headerFooter>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vt:lpstr>
      <vt:lpstr>Troškovnik!Ispis_naslova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Marija Tešija</cp:lastModifiedBy>
  <cp:lastPrinted>2017-09-26T07:20:41Z</cp:lastPrinted>
  <dcterms:created xsi:type="dcterms:W3CDTF">2016-09-13T16:48:37Z</dcterms:created>
  <dcterms:modified xsi:type="dcterms:W3CDTF">2017-09-26T07:33:36Z</dcterms:modified>
</cp:coreProperties>
</file>